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3 Building Reports - Monthly\"/>
    </mc:Choice>
  </mc:AlternateContent>
  <xr:revisionPtr revIDLastSave="0" documentId="13_ncr:1_{38FB6C4A-3395-4139-87A8-4A2C7CEE79C8}" xr6:coauthVersionLast="36" xr6:coauthVersionMax="36" xr10:uidLastSave="{00000000-0000-0000-0000-000000000000}"/>
  <bookViews>
    <workbookView xWindow="2025" yWindow="1290" windowWidth="15045" windowHeight="10125" xr2:uid="{00000000-000D-0000-FFFF-FFFF00000000}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externalReferences>
    <externalReference r:id="rId6"/>
    <externalReference r:id="rId7"/>
  </externalReferences>
  <definedNames>
    <definedName name="_xlnm._FilterDatabase" localSheetId="4" hidden="1">Misc!$A$20:$G$23</definedName>
    <definedName name="_xlnm.Print_Area" localSheetId="3">Commercial!$A$1:$I$38</definedName>
  </definedNames>
  <calcPr calcId="191029"/>
</workbook>
</file>

<file path=xl/calcChain.xml><?xml version="1.0" encoding="utf-8"?>
<calcChain xmlns="http://schemas.openxmlformats.org/spreadsheetml/2006/main">
  <c r="C32" i="6" l="1"/>
  <c r="I5" i="6" l="1"/>
  <c r="I21" i="6" s="1"/>
  <c r="I6" i="6"/>
  <c r="I22" i="6" s="1"/>
  <c r="I7" i="6"/>
  <c r="I23" i="6" s="1"/>
  <c r="I8" i="6"/>
  <c r="I24" i="6" s="1"/>
  <c r="I9" i="6"/>
  <c r="I25" i="6" s="1"/>
  <c r="I10" i="6"/>
  <c r="I26" i="6" s="1"/>
  <c r="I11" i="6"/>
  <c r="I27" i="6" s="1"/>
  <c r="I12" i="6"/>
  <c r="I28" i="6" s="1"/>
  <c r="I13" i="6"/>
  <c r="I29" i="6" s="1"/>
  <c r="I14" i="6"/>
  <c r="I30" i="6" s="1"/>
  <c r="I15" i="6"/>
  <c r="I31" i="6" s="1"/>
  <c r="I4" i="6"/>
  <c r="I20" i="6" s="1"/>
  <c r="G5" i="6"/>
  <c r="G21" i="6" s="1"/>
  <c r="G6" i="6"/>
  <c r="G22" i="6" s="1"/>
  <c r="G7" i="6"/>
  <c r="G23" i="6" s="1"/>
  <c r="G8" i="6"/>
  <c r="G24" i="6" s="1"/>
  <c r="G9" i="6"/>
  <c r="G25" i="6" s="1"/>
  <c r="G10" i="6"/>
  <c r="G26" i="6" s="1"/>
  <c r="G11" i="6"/>
  <c r="G27" i="6" s="1"/>
  <c r="G12" i="6"/>
  <c r="G28" i="6" s="1"/>
  <c r="G13" i="6"/>
  <c r="G29" i="6" s="1"/>
  <c r="G14" i="6"/>
  <c r="G30" i="6" s="1"/>
  <c r="G15" i="6"/>
  <c r="G31" i="6" s="1"/>
  <c r="G4" i="6"/>
  <c r="G20" i="6" s="1"/>
  <c r="D27" i="6"/>
  <c r="D31" i="6"/>
  <c r="G32" i="6" l="1"/>
  <c r="H32" i="6" l="1"/>
  <c r="J8" i="3" l="1"/>
  <c r="D10" i="6" s="1"/>
  <c r="D26" i="6" s="1"/>
  <c r="I8" i="3"/>
  <c r="H8" i="3"/>
  <c r="B10" i="6" s="1"/>
  <c r="B26" i="6" s="1"/>
  <c r="I42" i="1" l="1"/>
  <c r="B4" i="6" s="1"/>
  <c r="B20" i="6" s="1"/>
  <c r="J42" i="1"/>
  <c r="K42" i="1"/>
  <c r="L42" i="1"/>
  <c r="D4" i="6" s="1"/>
  <c r="D20" i="6" s="1"/>
  <c r="I47" i="1"/>
  <c r="B5" i="6" s="1"/>
  <c r="B21" i="6" s="1"/>
  <c r="J47" i="1"/>
  <c r="K47" i="1"/>
  <c r="L47" i="1"/>
  <c r="D5" i="6" s="1"/>
  <c r="D21" i="6" s="1"/>
  <c r="I55" i="1"/>
  <c r="B6" i="6" s="1"/>
  <c r="B22" i="6" s="1"/>
  <c r="J55" i="1"/>
  <c r="K55" i="1"/>
  <c r="L55" i="1"/>
  <c r="D6" i="6" s="1"/>
  <c r="D22" i="6" s="1"/>
  <c r="B7" i="6"/>
  <c r="B23" i="6" s="1"/>
  <c r="J60" i="1"/>
  <c r="K60" i="1"/>
  <c r="L60" i="1"/>
  <c r="D7" i="6" s="1"/>
  <c r="D23" i="6" s="1"/>
  <c r="I48" i="1" l="1"/>
  <c r="K48" i="1"/>
  <c r="J48" i="1"/>
  <c r="L48" i="1"/>
  <c r="F38" i="2" l="1"/>
  <c r="B13" i="6" s="1"/>
  <c r="B29" i="6" s="1"/>
  <c r="G38" i="2"/>
  <c r="H38" i="2"/>
  <c r="I38" i="2"/>
  <c r="D13" i="6" s="1"/>
  <c r="D29" i="6" s="1"/>
  <c r="XFD10" i="5" l="1"/>
  <c r="L123" i="1" l="1"/>
  <c r="D9" i="6" s="1"/>
  <c r="D25" i="6" s="1"/>
  <c r="K123" i="1"/>
  <c r="J123" i="1"/>
  <c r="I123" i="1"/>
  <c r="B9" i="6" s="1"/>
  <c r="B25" i="6" s="1"/>
  <c r="I32" i="6" l="1"/>
  <c r="F34" i="5" l="1"/>
  <c r="B11" i="6" s="1"/>
  <c r="B27" i="6" s="1"/>
  <c r="H16" i="6" l="1"/>
  <c r="C16" i="6" l="1"/>
  <c r="F7" i="5" l="1"/>
  <c r="B14" i="6" s="1"/>
  <c r="B30" i="6" s="1"/>
  <c r="H7" i="5" l="1"/>
  <c r="D14" i="6" s="1"/>
  <c r="D30" i="6" s="1"/>
  <c r="L65" i="1" l="1"/>
  <c r="D8" i="6" s="1"/>
  <c r="D24" i="6" s="1"/>
  <c r="K65" i="1"/>
  <c r="J65" i="1"/>
  <c r="I65" i="1"/>
  <c r="B8" i="6" s="1"/>
  <c r="B24" i="6" s="1"/>
  <c r="G16" i="6" l="1"/>
  <c r="F20" i="5" l="1"/>
  <c r="B15" i="6" s="1"/>
  <c r="B31" i="6" s="1"/>
  <c r="F8" i="2" l="1"/>
  <c r="B12" i="6" s="1"/>
  <c r="B28" i="6" s="1"/>
  <c r="G8" i="2"/>
  <c r="H8" i="2"/>
  <c r="I8" i="2"/>
  <c r="D12" i="6" s="1"/>
  <c r="D28" i="6" s="1"/>
  <c r="B32" i="6" l="1"/>
  <c r="D16" i="6"/>
  <c r="I16" i="6"/>
  <c r="F73" i="5" l="1"/>
  <c r="XEV751" i="5" l="1"/>
  <c r="XFD735" i="5"/>
  <c r="XFD780" i="5"/>
  <c r="XFD766" i="5"/>
  <c r="XFD767" i="5" l="1"/>
  <c r="XFD734" i="5"/>
  <c r="XEV755" i="5"/>
  <c r="XEV756" i="5"/>
  <c r="XFD779" i="5"/>
  <c r="XEV785" i="5"/>
  <c r="D32" i="6" l="1"/>
  <c r="B16" i="6" l="1"/>
</calcChain>
</file>

<file path=xl/sharedStrings.xml><?xml version="1.0" encoding="utf-8"?>
<sst xmlns="http://schemas.openxmlformats.org/spreadsheetml/2006/main" count="1015" uniqueCount="656">
  <si>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</si>
  <si>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</si>
  <si>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</si>
  <si>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</si>
  <si>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</si>
  <si>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</si>
  <si>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</si>
  <si>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</si>
  <si>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</si>
  <si>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</si>
  <si>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</si>
  <si>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</si>
  <si>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</si>
  <si>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</si>
  <si>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</si>
  <si>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</si>
  <si>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</si>
  <si>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</si>
  <si>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</si>
  <si>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</si>
  <si>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</si>
  <si>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</si>
  <si>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</si>
  <si>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</si>
  <si>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</si>
  <si>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</si>
  <si>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</si>
  <si>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</si>
  <si>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</si>
  <si>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</si>
  <si>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</si>
  <si>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</si>
  <si>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</si>
  <si>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</si>
  <si>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</si>
  <si>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</si>
  <si>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</si>
  <si>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</si>
  <si>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</si>
  <si>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</si>
  <si>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</si>
  <si>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</si>
  <si>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</si>
  <si>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</si>
  <si>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</si>
  <si>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</si>
  <si>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</si>
  <si>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</si>
  <si>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</si>
  <si>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</si>
  <si>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</si>
  <si>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</si>
  <si>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</si>
  <si>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>FEBRUARY 2023</t>
  </si>
  <si>
    <t>FEBRUARY 2022</t>
  </si>
  <si>
    <t>JANUARY - FEBRUARY 2023</t>
  </si>
  <si>
    <t>JANUARY - FEBRUARY 2022</t>
  </si>
  <si>
    <t>23-0231</t>
  </si>
  <si>
    <t>3104 Old Hearne Rd</t>
  </si>
  <si>
    <t>Lynndale Acres</t>
  </si>
  <si>
    <t>Mike Aguero</t>
  </si>
  <si>
    <t>22-4091</t>
  </si>
  <si>
    <t>3105 Green St 121</t>
  </si>
  <si>
    <t>Country Club Estates</t>
  </si>
  <si>
    <t>Bluestone Partners LLC</t>
  </si>
  <si>
    <t>22-4092</t>
  </si>
  <si>
    <t>3105 Green St 122</t>
  </si>
  <si>
    <t>22-4093</t>
  </si>
  <si>
    <t>3105 Green St 123</t>
  </si>
  <si>
    <t>23-0273</t>
  </si>
  <si>
    <t>1010 S Texas Ave</t>
  </si>
  <si>
    <t>Banner</t>
  </si>
  <si>
    <t>23-0272</t>
  </si>
  <si>
    <t>23-0274</t>
  </si>
  <si>
    <t>2014 Kimmy Dr</t>
  </si>
  <si>
    <t>Titan Solar Power</t>
  </si>
  <si>
    <t>23-0303</t>
  </si>
  <si>
    <t>266 Marino Rd #A</t>
  </si>
  <si>
    <t>Ranger Indl Park</t>
  </si>
  <si>
    <t>HPAM Sign Pro LLC</t>
  </si>
  <si>
    <t>Wall sign</t>
  </si>
  <si>
    <t>23-0314</t>
  </si>
  <si>
    <t>302 Madeline Dr</t>
  </si>
  <si>
    <t>Ayers</t>
  </si>
  <si>
    <t>Renewal by Anderson</t>
  </si>
  <si>
    <t>23-0290</t>
  </si>
  <si>
    <t>1906 S College Ave</t>
  </si>
  <si>
    <t>King Street Properties</t>
  </si>
  <si>
    <t>Re-roof</t>
  </si>
  <si>
    <t>23-0219</t>
  </si>
  <si>
    <t>110 Lynn Dr</t>
  </si>
  <si>
    <t>Munnerlyn Village</t>
  </si>
  <si>
    <t>D</t>
  </si>
  <si>
    <t>Retreat &amp; Co Texas LLC</t>
  </si>
  <si>
    <t>23-0215</t>
  </si>
  <si>
    <t>397 Waco St</t>
  </si>
  <si>
    <t>Legion</t>
  </si>
  <si>
    <t>Gustavo Beltran</t>
  </si>
  <si>
    <t>23-0297</t>
  </si>
  <si>
    <t>1920 Viva Rd</t>
  </si>
  <si>
    <t>Edgewater</t>
  </si>
  <si>
    <t>Stylecraft Builders</t>
  </si>
  <si>
    <t>23-0278</t>
  </si>
  <si>
    <t>3003 Blackfoot Ct</t>
  </si>
  <si>
    <t>Austins Colony</t>
  </si>
  <si>
    <t>Storm Guardian Generators</t>
  </si>
  <si>
    <t>23-0199</t>
  </si>
  <si>
    <t>2310 Kuykendall Cr</t>
  </si>
  <si>
    <t>Paradise Oasis Pools</t>
  </si>
  <si>
    <t>23-0328</t>
  </si>
  <si>
    <t>5116 Miramont Cr</t>
  </si>
  <si>
    <t>Miramont</t>
  </si>
  <si>
    <t>Aquatic Blue Design</t>
  </si>
  <si>
    <t>23-0335</t>
  </si>
  <si>
    <t>1602 Finfeather Rd #511</t>
  </si>
  <si>
    <t>Bindings Corporation</t>
  </si>
  <si>
    <t>23-0214</t>
  </si>
  <si>
    <t>4307 Birchcrest Ln</t>
  </si>
  <si>
    <t>Copperfield</t>
  </si>
  <si>
    <t>Bolfing Construction</t>
  </si>
  <si>
    <t>23-0330</t>
  </si>
  <si>
    <t>4300 Green Valley Dr</t>
  </si>
  <si>
    <t>Wheeler Ridge</t>
  </si>
  <si>
    <t>Pampell Construction</t>
  </si>
  <si>
    <t>23-0375</t>
  </si>
  <si>
    <t>1415 Scott St</t>
  </si>
  <si>
    <t>Redden Thomas</t>
  </si>
  <si>
    <t>Lintz Construction LLC</t>
  </si>
  <si>
    <t>23-0374</t>
  </si>
  <si>
    <t>1413 Scott St</t>
  </si>
  <si>
    <t>23-0373</t>
  </si>
  <si>
    <t>1411 Scott St</t>
  </si>
  <si>
    <t>23-0222</t>
  </si>
  <si>
    <t>1 W Bronze Ln</t>
  </si>
  <si>
    <t>OMC Industries</t>
  </si>
  <si>
    <t>Trvqve Enterprises LLC</t>
  </si>
  <si>
    <t>23-0358</t>
  </si>
  <si>
    <t>2104 S Texas Ave #200</t>
  </si>
  <si>
    <t>Wakefield Sign Co</t>
  </si>
  <si>
    <t>Wall illuminated</t>
  </si>
  <si>
    <t>23-0366</t>
  </si>
  <si>
    <t>3850 Sagebriar Dr</t>
  </si>
  <si>
    <t>Park Hudson</t>
  </si>
  <si>
    <t>Narciso Irrigation</t>
  </si>
  <si>
    <t>21-3792</t>
  </si>
  <si>
    <t>4804 Knight Dr</t>
  </si>
  <si>
    <t>Prince Irrigation</t>
  </si>
  <si>
    <t>22-1676</t>
  </si>
  <si>
    <t>4307 Batona Ct</t>
  </si>
  <si>
    <t>22-3162</t>
  </si>
  <si>
    <t>4855 Native Tree Ln</t>
  </si>
  <si>
    <t>22-2354</t>
  </si>
  <si>
    <t>1969 Lili Cv</t>
  </si>
  <si>
    <t>22-2396</t>
  </si>
  <si>
    <t>1968 Lili Cv</t>
  </si>
  <si>
    <t>23-0192</t>
  </si>
  <si>
    <t>3501 E 29th St</t>
  </si>
  <si>
    <t>The Oaks</t>
  </si>
  <si>
    <t>Alfred Martin</t>
  </si>
  <si>
    <t>Repair</t>
  </si>
  <si>
    <t>23-0339</t>
  </si>
  <si>
    <t>4740 Concordia Dr</t>
  </si>
  <si>
    <t>Paul Bedard Homes</t>
  </si>
  <si>
    <t>23-0295</t>
  </si>
  <si>
    <t>3910 Nagle St</t>
  </si>
  <si>
    <t>Oak Terrace</t>
  </si>
  <si>
    <t>Toby Brewster Construction</t>
  </si>
  <si>
    <t>23-0321</t>
  </si>
  <si>
    <t>1336 Kingsgate Dr</t>
  </si>
  <si>
    <t>23-0323</t>
  </si>
  <si>
    <t>Holick</t>
  </si>
  <si>
    <t>201 Dunn St #A</t>
  </si>
  <si>
    <t>Jake Brown</t>
  </si>
  <si>
    <t>23-0258</t>
  </si>
  <si>
    <t>5628 Hayduke Ln</t>
  </si>
  <si>
    <t>Oakmont</t>
  </si>
  <si>
    <t>RNL Homebuilders LLC</t>
  </si>
  <si>
    <t>23-0301</t>
  </si>
  <si>
    <t>4611 Harrow Ct</t>
  </si>
  <si>
    <t>Foundation Support Spec</t>
  </si>
  <si>
    <t>22-3505</t>
  </si>
  <si>
    <t>504-506 Eden Ln</t>
  </si>
  <si>
    <t>Eden</t>
  </si>
  <si>
    <t>Evolution Construction</t>
  </si>
  <si>
    <t>22-2929</t>
  </si>
  <si>
    <t>2968 Chief St</t>
  </si>
  <si>
    <t>23-0387</t>
  </si>
  <si>
    <t>300 N Main St</t>
  </si>
  <si>
    <t>Bryan Original Townsite</t>
  </si>
  <si>
    <t>United Roofing &amp; Sheetmetal</t>
  </si>
  <si>
    <t>Flinn</t>
  </si>
  <si>
    <t>23-0362</t>
  </si>
  <si>
    <t>3716 Mariposa Ct</t>
  </si>
  <si>
    <t>Fox Meadows</t>
  </si>
  <si>
    <t>Fastrac Energy Services</t>
  </si>
  <si>
    <t>22-3112</t>
  </si>
  <si>
    <t>1966 Chief St</t>
  </si>
  <si>
    <t>23-0147</t>
  </si>
  <si>
    <t>3706 N Texas Ave</t>
  </si>
  <si>
    <t>Powerhouse Retail Services</t>
  </si>
  <si>
    <t>Remodel</t>
  </si>
  <si>
    <t>Dollar General</t>
  </si>
  <si>
    <t>23-0241</t>
  </si>
  <si>
    <t>4705 Concordia Dr</t>
  </si>
  <si>
    <t>Jefferson Christian Custom</t>
  </si>
  <si>
    <t>23-0359</t>
  </si>
  <si>
    <t>4748 Holm Oak Rd</t>
  </si>
  <si>
    <t>Yaupon Trails</t>
  </si>
  <si>
    <t>23-0354</t>
  </si>
  <si>
    <t>2016 Rock Ridge Ave</t>
  </si>
  <si>
    <t>Pleasant Hill</t>
  </si>
  <si>
    <t>23-0319</t>
  </si>
  <si>
    <t>600 Liberty Dr</t>
  </si>
  <si>
    <t>Bryan Indl Park</t>
  </si>
  <si>
    <t>Zenith QOZB Inc</t>
  </si>
  <si>
    <t>Addition</t>
  </si>
  <si>
    <t>Barry Hendler</t>
  </si>
  <si>
    <t>23-0324</t>
  </si>
  <si>
    <t>1800 Mockingbird Rd</t>
  </si>
  <si>
    <t>Ben Milam</t>
  </si>
  <si>
    <t>Texas Green Energy</t>
  </si>
  <si>
    <t>23-0055</t>
  </si>
  <si>
    <t>741 Inwood Dr</t>
  </si>
  <si>
    <t>Garden Acres</t>
  </si>
  <si>
    <t>Zachary Johnson</t>
  </si>
  <si>
    <t>22-1903</t>
  </si>
  <si>
    <t>314 Trant St</t>
  </si>
  <si>
    <t>Trant</t>
  </si>
  <si>
    <t>City of Bryan</t>
  </si>
  <si>
    <t>23-0390</t>
  </si>
  <si>
    <t>3712 Sierra Dr</t>
  </si>
  <si>
    <t>23-0391</t>
  </si>
  <si>
    <t>3400 Augusta Ct</t>
  </si>
  <si>
    <t>Northwood</t>
  </si>
  <si>
    <t>22-3951</t>
  </si>
  <si>
    <t>3071 University Dr E</t>
  </si>
  <si>
    <t>Hudson at University</t>
  </si>
  <si>
    <t>Cheyenne Construction</t>
  </si>
  <si>
    <t>Convenience Store</t>
  </si>
  <si>
    <t>BW Texas University Dr LLC</t>
  </si>
  <si>
    <t>23-0364</t>
  </si>
  <si>
    <t>2852 Messenger Way</t>
  </si>
  <si>
    <t>Bonham Trace</t>
  </si>
  <si>
    <t>Avonley Homes</t>
  </si>
  <si>
    <t>23-0383</t>
  </si>
  <si>
    <t>967 Rice Dr</t>
  </si>
  <si>
    <t>Follett</t>
  </si>
  <si>
    <t>Trismart Solar LLC</t>
  </si>
  <si>
    <t>22-2023</t>
  </si>
  <si>
    <t>4742 Milagro Lp</t>
  </si>
  <si>
    <t>Tex-Rain Outdoor Solutions</t>
  </si>
  <si>
    <t>22-2502</t>
  </si>
  <si>
    <t>4744 Milagro Lp</t>
  </si>
  <si>
    <t>21-5322</t>
  </si>
  <si>
    <t>6053 Toby Bnd</t>
  </si>
  <si>
    <t>Crimson Irrigation</t>
  </si>
  <si>
    <t>21-5318</t>
  </si>
  <si>
    <t>6057 Toby Bnd</t>
  </si>
  <si>
    <t>23-0450</t>
  </si>
  <si>
    <t>1610 Fountain Ave A</t>
  </si>
  <si>
    <t>Zeno Phillips</t>
  </si>
  <si>
    <t>Kent Moore Cabinets</t>
  </si>
  <si>
    <t>22-1832</t>
  </si>
  <si>
    <t>4103 Stevenson St</t>
  </si>
  <si>
    <t>Castle Heights</t>
  </si>
  <si>
    <t>23-0415</t>
  </si>
  <si>
    <t>2905 Castellon Ct</t>
  </si>
  <si>
    <t>Premier Pools &amp; Spas</t>
  </si>
  <si>
    <t>23-0325</t>
  </si>
  <si>
    <t>310 Redbud St</t>
  </si>
  <si>
    <t>Jud Allen</t>
  </si>
  <si>
    <t>22-3348</t>
  </si>
  <si>
    <t>1000 W 26th St</t>
  </si>
  <si>
    <t>Jose Hernandez</t>
  </si>
  <si>
    <t>22-1730</t>
  </si>
  <si>
    <t>2414 Lightfoot Ln</t>
  </si>
  <si>
    <t>Texsun Design &amp; Irrigation</t>
  </si>
  <si>
    <t>23-0388</t>
  </si>
  <si>
    <t>3607 Shirley Dr</t>
  </si>
  <si>
    <t>Woodville Acres</t>
  </si>
  <si>
    <t>Erik Colunga Reyes</t>
  </si>
  <si>
    <t>23-0427</t>
  </si>
  <si>
    <t>3953 Cross Park Dr</t>
  </si>
  <si>
    <t>23-0423</t>
  </si>
  <si>
    <t>3941 Cross Park Dr</t>
  </si>
  <si>
    <t>22-2517</t>
  </si>
  <si>
    <t>3249 Rose Hill Ln</t>
  </si>
  <si>
    <t>TGC Landscapes LLC</t>
  </si>
  <si>
    <t>23-0424</t>
  </si>
  <si>
    <t>210 N Main St</t>
  </si>
  <si>
    <t>Leah Montgomery</t>
  </si>
  <si>
    <t>23-0419</t>
  </si>
  <si>
    <t>4778 Native Tree Ln</t>
  </si>
  <si>
    <t>23-0386</t>
  </si>
  <si>
    <t>3015 Teller Dr</t>
  </si>
  <si>
    <t>21A</t>
  </si>
  <si>
    <t>Creekview Custom Builders</t>
  </si>
  <si>
    <t>23-0416</t>
  </si>
  <si>
    <t>2205 Johnny Lyon Ct</t>
  </si>
  <si>
    <t>23-0420</t>
  </si>
  <si>
    <t>5625 Hayduke Ln</t>
  </si>
  <si>
    <t>23-0132</t>
  </si>
  <si>
    <t>181 N Earl Rudder Fwy</t>
  </si>
  <si>
    <t>McCoy</t>
  </si>
  <si>
    <t>Heights Tower Service</t>
  </si>
  <si>
    <t>Cell tower equipment</t>
  </si>
  <si>
    <t>SBA Communications</t>
  </si>
  <si>
    <t>23-0394</t>
  </si>
  <si>
    <t>3000 Briarcrest Dr #210</t>
  </si>
  <si>
    <t>First City National Bank</t>
  </si>
  <si>
    <t>JKA Construction</t>
  </si>
  <si>
    <t>Kensington Management LLC</t>
  </si>
  <si>
    <t>23-0398</t>
  </si>
  <si>
    <t>3000 Briarcrest Dr #207</t>
  </si>
  <si>
    <t>23-0397</t>
  </si>
  <si>
    <t>3000 Briarcrest Dr #206</t>
  </si>
  <si>
    <t>23-0396</t>
  </si>
  <si>
    <t>3000 Briarcrest Dr #200</t>
  </si>
  <si>
    <t>23-0393</t>
  </si>
  <si>
    <t>3000 Briarcrest Dr #209</t>
  </si>
  <si>
    <t>23-0350</t>
  </si>
  <si>
    <t>1207 Henderson St</t>
  </si>
  <si>
    <t>Austin</t>
  </si>
  <si>
    <t>JB Medina Homes</t>
  </si>
  <si>
    <t>23-0346</t>
  </si>
  <si>
    <t>1209 Henderson St</t>
  </si>
  <si>
    <t>23-0352</t>
  </si>
  <si>
    <t>404 W 17th St</t>
  </si>
  <si>
    <t>23-0458</t>
  </si>
  <si>
    <t>2001 S College Ave</t>
  </si>
  <si>
    <t>Hillcrest</t>
  </si>
  <si>
    <t>Victory Signs &amp; Imaging</t>
  </si>
  <si>
    <t>23-0204</t>
  </si>
  <si>
    <t>309 E Brookside Dr</t>
  </si>
  <si>
    <t>North Oakwood</t>
  </si>
  <si>
    <t>GCM Designs</t>
  </si>
  <si>
    <t>23-0434</t>
  </si>
  <si>
    <t>710 Edgemore Dr</t>
  </si>
  <si>
    <t>Todd Menn</t>
  </si>
  <si>
    <t>23-0181</t>
  </si>
  <si>
    <t>2104 E WJB Pkwy</t>
  </si>
  <si>
    <t>Fuller</t>
  </si>
  <si>
    <t>23-0421</t>
  </si>
  <si>
    <t>4324 Nagle St</t>
  </si>
  <si>
    <t>Velasco Irrigation</t>
  </si>
  <si>
    <t>23-0436</t>
  </si>
  <si>
    <t>2900 Wildflower Dr B4</t>
  </si>
  <si>
    <t>Highland Hills</t>
  </si>
  <si>
    <t>Asset Living</t>
  </si>
  <si>
    <t>Highland Villas</t>
  </si>
  <si>
    <t>23-0249</t>
  </si>
  <si>
    <t>2404 N Texas Ave #203</t>
  </si>
  <si>
    <t>Stephen F Austin</t>
  </si>
  <si>
    <t>Jack Rabbit Manufacturing</t>
  </si>
  <si>
    <t>Finish-out</t>
  </si>
  <si>
    <t>Walhalla Concord Holdings Co</t>
  </si>
  <si>
    <t>23-0452</t>
  </si>
  <si>
    <t>1228 W 18th St</t>
  </si>
  <si>
    <t>West Side</t>
  </si>
  <si>
    <t>Andrew Williams</t>
  </si>
  <si>
    <t>22-3521</t>
  </si>
  <si>
    <t>2217 John Ross Ct</t>
  </si>
  <si>
    <t>22-3519</t>
  </si>
  <si>
    <t>2215 John Ross Ct</t>
  </si>
  <si>
    <t>22-3518</t>
  </si>
  <si>
    <t>2213 John Ross Ct</t>
  </si>
  <si>
    <t>23-0384</t>
  </si>
  <si>
    <t>5662 Meg Ln</t>
  </si>
  <si>
    <t>Manuel Silva</t>
  </si>
  <si>
    <t>23-0480</t>
  </si>
  <si>
    <t>700 Finfeather Rd 211</t>
  </si>
  <si>
    <t>22-3123</t>
  </si>
  <si>
    <t>3636 Palo Verde Cr</t>
  </si>
  <si>
    <t>Greener Lawnscapes</t>
  </si>
  <si>
    <t>23-0477</t>
  </si>
  <si>
    <t>241 N Earl Rudder Fwy</t>
  </si>
  <si>
    <t>Wier Enterprises</t>
  </si>
  <si>
    <t>Repair exhaust fans</t>
  </si>
  <si>
    <t>Terolyn Realty Lp</t>
  </si>
  <si>
    <t>22-3697</t>
  </si>
  <si>
    <t>2611 N Earl Rudder Fwy</t>
  </si>
  <si>
    <t>Moses Baine</t>
  </si>
  <si>
    <t>Collier Construction Inc</t>
  </si>
  <si>
    <t>BTU Building</t>
  </si>
  <si>
    <t>Bryan Texas Utilities</t>
  </si>
  <si>
    <t>23-0488</t>
  </si>
  <si>
    <t>506 W 29th St</t>
  </si>
  <si>
    <t>Carmello Castoria</t>
  </si>
  <si>
    <t>23-0268</t>
  </si>
  <si>
    <t>4662 River Valley Dr</t>
  </si>
  <si>
    <t>Greenbrier</t>
  </si>
  <si>
    <t>John Moreno III Construction</t>
  </si>
  <si>
    <t>23-0487</t>
  </si>
  <si>
    <t>701 E 28th St</t>
  </si>
  <si>
    <t>Vincent Reyes</t>
  </si>
  <si>
    <t>22-3288</t>
  </si>
  <si>
    <t>3165 Brady Ct</t>
  </si>
  <si>
    <t>23-0257</t>
  </si>
  <si>
    <t>2006 Pinewood Dr</t>
  </si>
  <si>
    <t>Rockwood Park Estates</t>
  </si>
  <si>
    <t>23-0439</t>
  </si>
  <si>
    <t>2512 Towering Oaks Dr</t>
  </si>
  <si>
    <t>Memorial Forest</t>
  </si>
  <si>
    <t>Kimberly Beasley</t>
  </si>
  <si>
    <t>22-4251</t>
  </si>
  <si>
    <t>3100 Briarcrest Dr</t>
  </si>
  <si>
    <t>Fred Brown-Hyundai</t>
  </si>
  <si>
    <t>Todd Mcilhaney Design</t>
  </si>
  <si>
    <t>D Douglass Investments Ltd</t>
  </si>
  <si>
    <t>23-0438</t>
  </si>
  <si>
    <t>3013 Teller Dr</t>
  </si>
  <si>
    <t>22-3024</t>
  </si>
  <si>
    <t>3185 Tarleton Ct</t>
  </si>
  <si>
    <t>22-1829</t>
  </si>
  <si>
    <t>1104 Justine Ave</t>
  </si>
  <si>
    <t>Conlee</t>
  </si>
  <si>
    <t>22-3019</t>
  </si>
  <si>
    <t>3189 Tarleton Ct</t>
  </si>
  <si>
    <t>23-0510</t>
  </si>
  <si>
    <t>2104 Cabot Cr</t>
  </si>
  <si>
    <t>East Park</t>
  </si>
  <si>
    <t>Upward Soaring Properties</t>
  </si>
  <si>
    <t>23-0251</t>
  </si>
  <si>
    <t>4603 Castle Ave</t>
  </si>
  <si>
    <t>23-0428</t>
  </si>
  <si>
    <t>2705 S College Ave</t>
  </si>
  <si>
    <t>Beckwith</t>
  </si>
  <si>
    <t>Aggieland Contracting</t>
  </si>
  <si>
    <t>23-0440</t>
  </si>
  <si>
    <t>2929 Stevens Dr #155</t>
  </si>
  <si>
    <t>Brazos Home Center LLC</t>
  </si>
  <si>
    <t>23-0443</t>
  </si>
  <si>
    <t>2039 Stone Hollow Cr</t>
  </si>
  <si>
    <t>23-0507</t>
  </si>
  <si>
    <t>2907 Rustling Oaks Dr</t>
  </si>
  <si>
    <t>23-0506</t>
  </si>
  <si>
    <t>23-0499</t>
  </si>
  <si>
    <t>3100 Cambridge Dr</t>
  </si>
  <si>
    <t>Richard Carter</t>
  </si>
  <si>
    <t>JFS Construction</t>
  </si>
  <si>
    <t>First Baptist Church</t>
  </si>
  <si>
    <t>23-0418</t>
  </si>
  <si>
    <t>2206 Johnny Lyon Ct</t>
  </si>
  <si>
    <t>23-0299</t>
  </si>
  <si>
    <t>1121 Richard St</t>
  </si>
  <si>
    <t>Thomas Heights</t>
  </si>
  <si>
    <t>Texas Third Draftsmen LLC</t>
  </si>
  <si>
    <t>23-0369</t>
  </si>
  <si>
    <t>4666 River Valley Dr</t>
  </si>
  <si>
    <t>Kinsington Homes LLC</t>
  </si>
  <si>
    <t>23-0528</t>
  </si>
  <si>
    <t>3313 Stoneleigh Rd</t>
  </si>
  <si>
    <t xml:space="preserve">Ridgewood Custom Homes </t>
  </si>
  <si>
    <t>23-0110</t>
  </si>
  <si>
    <t>720 Dean St</t>
  </si>
  <si>
    <t>Jones</t>
  </si>
  <si>
    <t>Warran Roberts</t>
  </si>
  <si>
    <t>23-0524</t>
  </si>
  <si>
    <t>700 S Bryan Ave</t>
  </si>
  <si>
    <t>23-0526</t>
  </si>
  <si>
    <t>1006 N Bryan Ave</t>
  </si>
  <si>
    <t>Village on the Creek</t>
  </si>
  <si>
    <t>Manuel Rangel</t>
  </si>
  <si>
    <t>23-0441</t>
  </si>
  <si>
    <t>405 W 22nd St</t>
  </si>
  <si>
    <t>Tony Gongora</t>
  </si>
  <si>
    <t>23-0216</t>
  </si>
  <si>
    <t>1100 Briarcrest Dr</t>
  </si>
  <si>
    <t>Circle KJ Builders</t>
  </si>
  <si>
    <t>Adam Saenz Group PC</t>
  </si>
  <si>
    <t>23-0484</t>
  </si>
  <si>
    <t>5600 Hampton Ct</t>
  </si>
  <si>
    <t>Lumio HX Inc</t>
  </si>
  <si>
    <t>23-0474</t>
  </si>
  <si>
    <t>2132 Stone View Ct</t>
  </si>
  <si>
    <t>Stonehaven MHC</t>
  </si>
  <si>
    <t>Cruz Construction</t>
  </si>
  <si>
    <t>23-0533</t>
  </si>
  <si>
    <t>1914 Cambria Dr</t>
  </si>
  <si>
    <t>Fast Signs BV</t>
  </si>
  <si>
    <t>Freestanding</t>
  </si>
  <si>
    <t>23-0527</t>
  </si>
  <si>
    <t>2800 Bexar Grass Dr</t>
  </si>
  <si>
    <t>23-0518</t>
  </si>
  <si>
    <t>1124 Bittle Ln</t>
  </si>
  <si>
    <t>West Park</t>
  </si>
  <si>
    <t>23-0532</t>
  </si>
  <si>
    <t>3261 Rose Hill Ln</t>
  </si>
  <si>
    <t>Sunshine Fun Pools</t>
  </si>
  <si>
    <t>23-0519</t>
  </si>
  <si>
    <t>2801 Southside Dr</t>
  </si>
  <si>
    <t>Wallace</t>
  </si>
  <si>
    <t>Clayton Homes</t>
  </si>
  <si>
    <t>23-0490</t>
  </si>
  <si>
    <t>2208 Johnny Lyon Ct</t>
  </si>
  <si>
    <t>23-0489</t>
  </si>
  <si>
    <t>2207 Johnny Lyon Ct</t>
  </si>
  <si>
    <t>23-0492</t>
  </si>
  <si>
    <t>2407 Lightfoot Ln</t>
  </si>
  <si>
    <t>Sage Meadow</t>
  </si>
  <si>
    <t>New Phase Homebuilders</t>
  </si>
  <si>
    <t>23-0491</t>
  </si>
  <si>
    <t>1960 Chief St</t>
  </si>
  <si>
    <t>23-0479</t>
  </si>
  <si>
    <t>3004 Cashion Way</t>
  </si>
  <si>
    <t>Villages @ Traditions</t>
  </si>
  <si>
    <t>23-0485</t>
  </si>
  <si>
    <t>3014 Cashion Way</t>
  </si>
  <si>
    <t>23-0446</t>
  </si>
  <si>
    <t>Rudder Pointe</t>
  </si>
  <si>
    <t>BCS Ranger Homebuilders</t>
  </si>
  <si>
    <t>3153 Tarleton Ct</t>
  </si>
  <si>
    <t>23-0502</t>
  </si>
  <si>
    <t>2167 Stone Meadow Cr</t>
  </si>
  <si>
    <t>Cardro Construction</t>
  </si>
  <si>
    <t>22-4174</t>
  </si>
  <si>
    <t>3706 Oak Ridge Dr</t>
  </si>
  <si>
    <t>Tejas Construction</t>
  </si>
  <si>
    <t>23-0505</t>
  </si>
  <si>
    <t>2013 Stone Ledge St</t>
  </si>
  <si>
    <t>23-0514</t>
  </si>
  <si>
    <t>3800 Tanglewood Dr</t>
  </si>
  <si>
    <t>BB Scasta</t>
  </si>
  <si>
    <t>23-0515</t>
  </si>
  <si>
    <t>3806 Stillmeadow Dr</t>
  </si>
  <si>
    <t>Enchanted Meadows</t>
  </si>
  <si>
    <t>22-2410</t>
  </si>
  <si>
    <t>3321 Stoneleigh Rd</t>
  </si>
  <si>
    <t>Hart Lawn Care &amp; Irrigation</t>
  </si>
  <si>
    <t>22-3309</t>
  </si>
  <si>
    <t>3525 Chantilly Path</t>
  </si>
  <si>
    <t>Brazos Valley Greenscapes</t>
  </si>
  <si>
    <t>22-1169</t>
  </si>
  <si>
    <t>2028 Chief St</t>
  </si>
  <si>
    <t>Mogonye Land Tech</t>
  </si>
  <si>
    <t>22-1738</t>
  </si>
  <si>
    <t>3317 Stoneleigh Rd</t>
  </si>
  <si>
    <t>23-0538</t>
  </si>
  <si>
    <t>1587 Woodbine Ct</t>
  </si>
  <si>
    <t>Woodbine Court</t>
  </si>
  <si>
    <t>22-1739</t>
  </si>
  <si>
    <t>3337 Stoneleigh Rd</t>
  </si>
  <si>
    <t>23-0541</t>
  </si>
  <si>
    <t>1970 Thorndyke Ln</t>
  </si>
  <si>
    <t>23-0494</t>
  </si>
  <si>
    <t>1939 Chief St</t>
  </si>
  <si>
    <t>23-0496</t>
  </si>
  <si>
    <t>4783 Native Tree Ln</t>
  </si>
  <si>
    <t>23-0495</t>
  </si>
  <si>
    <t>1958 Chierf St</t>
  </si>
  <si>
    <t>23-0504</t>
  </si>
  <si>
    <t>1350 Kingsgate Dr</t>
  </si>
  <si>
    <t>23-0511</t>
  </si>
  <si>
    <t>1956 Chief St</t>
  </si>
  <si>
    <t>23-0516</t>
  </si>
  <si>
    <t>2816 Buccaneer Trl</t>
  </si>
  <si>
    <t>22-3403</t>
  </si>
  <si>
    <t>3168 Brady Ct</t>
  </si>
  <si>
    <t>22-3016</t>
  </si>
  <si>
    <t>3173 Tarleton Ct</t>
  </si>
  <si>
    <t>22-3102</t>
  </si>
  <si>
    <t>3185 Brady Ct</t>
  </si>
  <si>
    <t>22-2501</t>
  </si>
  <si>
    <t>4700 Nopalitos Way</t>
  </si>
  <si>
    <t>23-0534</t>
  </si>
  <si>
    <t>2105 Ella Ln</t>
  </si>
  <si>
    <t>Briar Meadows Creek</t>
  </si>
  <si>
    <t>23-0564</t>
  </si>
  <si>
    <t>3801 Woody Ln</t>
  </si>
  <si>
    <t>23-0581</t>
  </si>
  <si>
    <t>994 Harper Ln</t>
  </si>
  <si>
    <t>Leonard Crossing</t>
  </si>
  <si>
    <t>Legend Classic Homes Ltd</t>
  </si>
  <si>
    <t>22-4148</t>
  </si>
  <si>
    <t>219 N Main St</t>
  </si>
  <si>
    <t>A Brush Above Serv</t>
  </si>
  <si>
    <t>23-0501</t>
  </si>
  <si>
    <t>5103 Miramont Cr</t>
  </si>
  <si>
    <t>23-0365</t>
  </si>
  <si>
    <t>2800 Old Hearne Rd #33</t>
  </si>
  <si>
    <t>Affordable Mobile Homes</t>
  </si>
  <si>
    <t>23-0523</t>
  </si>
  <si>
    <t>1314 N Texas Ave</t>
  </si>
  <si>
    <t>American</t>
  </si>
  <si>
    <t>Image Soltuions</t>
  </si>
  <si>
    <t>Freestanding illum</t>
  </si>
  <si>
    <t>23-0242</t>
  </si>
  <si>
    <t>2819 Buccaneer Trl</t>
  </si>
  <si>
    <t>23-0557</t>
  </si>
  <si>
    <t>1701 Luza St</t>
  </si>
  <si>
    <t>Wood Forest</t>
  </si>
  <si>
    <t>23-0525</t>
  </si>
  <si>
    <t>3403 Carter Creek Pkwy</t>
  </si>
  <si>
    <t>Briargrove</t>
  </si>
  <si>
    <t>Placida Ramirez</t>
  </si>
  <si>
    <t>23-0381</t>
  </si>
  <si>
    <t>900 Ethel Blvd</t>
  </si>
  <si>
    <t>Culpepper Manor</t>
  </si>
  <si>
    <t>Tuff Shed</t>
  </si>
  <si>
    <t>23-0552</t>
  </si>
  <si>
    <t>807 Holt St</t>
  </si>
  <si>
    <t>Oliver</t>
  </si>
  <si>
    <t>23-0567</t>
  </si>
  <si>
    <t>1229 W 18th St</t>
  </si>
  <si>
    <t>Bernard Evans</t>
  </si>
  <si>
    <t>23-0584</t>
  </si>
  <si>
    <t>603 S Sims Ave</t>
  </si>
  <si>
    <t>Nnout Properties</t>
  </si>
  <si>
    <t>Add heater to fire riser</t>
  </si>
  <si>
    <t>CFA Enterprises</t>
  </si>
  <si>
    <t>Repairs</t>
  </si>
  <si>
    <t>23-0311</t>
  </si>
  <si>
    <t>4475 Carter Creek Pkwy #800</t>
  </si>
  <si>
    <t>Guardian Construction</t>
  </si>
  <si>
    <t>Exterior repairs</t>
  </si>
  <si>
    <t>The Element @ University Park</t>
  </si>
  <si>
    <t>23-0310</t>
  </si>
  <si>
    <t>4475 Carter Creek Pkwy #700</t>
  </si>
  <si>
    <t>23-0308</t>
  </si>
  <si>
    <t>4475 Carter Creek Pkwy #600</t>
  </si>
  <si>
    <t>23-0307</t>
  </si>
  <si>
    <t>4475 Carter Creek Pkwy #500</t>
  </si>
  <si>
    <t>23-0306</t>
  </si>
  <si>
    <t>4475 Carter Creek Pkwy #400</t>
  </si>
  <si>
    <t>23-0305</t>
  </si>
  <si>
    <t>4475 Carter Creek Pkwy #300</t>
  </si>
  <si>
    <t>23-0304</t>
  </si>
  <si>
    <t>4475 Carter Creek Pkwy #200</t>
  </si>
  <si>
    <t>23-0302</t>
  </si>
  <si>
    <t>4475 Carter Creek Pkwy #100</t>
  </si>
  <si>
    <t>23-0560</t>
  </si>
  <si>
    <t>1975 Thorndyke Ln</t>
  </si>
  <si>
    <t>Solarize LLC</t>
  </si>
  <si>
    <t>22-0746</t>
  </si>
  <si>
    <t>3121 Brady Ct</t>
  </si>
  <si>
    <t>23-0406</t>
  </si>
  <si>
    <t>2513 Rhapsody Ct</t>
  </si>
  <si>
    <t>Tyler Shaw</t>
  </si>
  <si>
    <t>23-0546</t>
  </si>
  <si>
    <t>3345 Stoneleigh Rd</t>
  </si>
  <si>
    <t>Magruder Homes</t>
  </si>
  <si>
    <t>23-0473</t>
  </si>
  <si>
    <t>2303 Boonville Rd</t>
  </si>
  <si>
    <t>Colony Park Shopping Ctr</t>
  </si>
  <si>
    <t>Additech</t>
  </si>
  <si>
    <t>Def Pump</t>
  </si>
  <si>
    <t>Kroger Store</t>
  </si>
  <si>
    <t>23-0561</t>
  </si>
  <si>
    <t>1313 Brook Hollow Way</t>
  </si>
  <si>
    <t>Brook Hollow</t>
  </si>
  <si>
    <t>Creative Spaces</t>
  </si>
  <si>
    <t>22-3972</t>
  </si>
  <si>
    <t>869 N Earl Rudder Fwy</t>
  </si>
  <si>
    <t>SLI Group Inc</t>
  </si>
  <si>
    <t>Bank</t>
  </si>
  <si>
    <t>Jim E Kruse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</si>
</sst>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0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10" xfId="0" applyFont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5" fontId="2" fillId="8" borderId="0" xfId="0" applyNumberFormat="1" applyFont="1" applyFill="1" applyBorder="1" applyAlignment="1" applyProtection="1">
      <alignment horizontal="center"/>
    </xf>
    <xf numFmtId="0" fontId="11" fillId="3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49" fontId="13" fillId="7" borderId="6" xfId="0" quotePrefix="1" applyNumberFormat="1" applyFont="1" applyFill="1" applyBorder="1" applyAlignment="1">
      <alignment horizontal="left"/>
    </xf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167" fontId="12" fillId="0" borderId="1" xfId="1" applyNumberFormat="1" applyFont="1" applyFill="1" applyBorder="1" applyAlignment="1"/>
    <xf numFmtId="3" fontId="10" fillId="0" borderId="7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1" fontId="10" fillId="0" borderId="0" xfId="0" applyNumberFormat="1" applyFont="1" applyFill="1" applyBorder="1" applyAlignment="1" applyProtection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5" fillId="0" borderId="7" xfId="0" applyFont="1" applyFill="1" applyBorder="1" applyAlignment="1">
      <alignment horizontal="center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2%20Building%20Reports%20-%20Monthly/February%202022%20-%20COB%20Bldg%20Rp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3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4">
          <cell r="B4">
            <v>103</v>
          </cell>
          <cell r="D4">
            <v>19466020</v>
          </cell>
        </row>
        <row r="5">
          <cell r="B5">
            <v>0</v>
          </cell>
          <cell r="D5">
            <v>0</v>
          </cell>
        </row>
        <row r="6">
          <cell r="B6">
            <v>0</v>
          </cell>
          <cell r="D6">
            <v>0</v>
          </cell>
        </row>
        <row r="7">
          <cell r="B7">
            <v>0</v>
          </cell>
          <cell r="D7">
            <v>0</v>
          </cell>
        </row>
        <row r="8">
          <cell r="B8">
            <v>0</v>
          </cell>
          <cell r="D8">
            <v>0</v>
          </cell>
        </row>
        <row r="9">
          <cell r="B9">
            <v>58</v>
          </cell>
          <cell r="D9">
            <v>1368136</v>
          </cell>
        </row>
        <row r="10">
          <cell r="B10">
            <v>6</v>
          </cell>
          <cell r="D10">
            <v>533900</v>
          </cell>
        </row>
        <row r="11">
          <cell r="B11">
            <v>14</v>
          </cell>
          <cell r="D11">
            <v>0</v>
          </cell>
        </row>
        <row r="12">
          <cell r="B12">
            <v>6</v>
          </cell>
          <cell r="D12">
            <v>21909589</v>
          </cell>
        </row>
        <row r="13">
          <cell r="B13">
            <v>12</v>
          </cell>
          <cell r="D13">
            <v>4103888</v>
          </cell>
        </row>
        <row r="14">
          <cell r="B14">
            <v>9</v>
          </cell>
          <cell r="D14">
            <v>556025</v>
          </cell>
        </row>
        <row r="15">
          <cell r="B15">
            <v>8</v>
          </cell>
          <cell r="D1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20">
          <cell r="B20">
            <v>46</v>
          </cell>
          <cell r="D20">
            <v>9180622</v>
          </cell>
          <cell r="G20">
            <v>115</v>
          </cell>
          <cell r="I20">
            <v>19870210</v>
          </cell>
        </row>
        <row r="21">
          <cell r="B21">
            <v>0</v>
          </cell>
          <cell r="D21">
            <v>0</v>
          </cell>
          <cell r="G21">
            <v>0</v>
          </cell>
          <cell r="I21">
            <v>0</v>
          </cell>
        </row>
        <row r="22">
          <cell r="B22">
            <v>4</v>
          </cell>
          <cell r="D22">
            <v>334165</v>
          </cell>
          <cell r="G22">
            <v>0</v>
          </cell>
          <cell r="I22">
            <v>0</v>
          </cell>
        </row>
        <row r="23">
          <cell r="B23">
            <v>0</v>
          </cell>
          <cell r="D23">
            <v>0</v>
          </cell>
          <cell r="G23">
            <v>5</v>
          </cell>
          <cell r="I23">
            <v>2609640</v>
          </cell>
        </row>
        <row r="24">
          <cell r="B24">
            <v>0</v>
          </cell>
          <cell r="D24">
            <v>0</v>
          </cell>
          <cell r="G24">
            <v>0</v>
          </cell>
          <cell r="I24">
            <v>0</v>
          </cell>
        </row>
        <row r="25">
          <cell r="B25">
            <v>31</v>
          </cell>
          <cell r="D25">
            <v>706903</v>
          </cell>
          <cell r="G25">
            <v>49</v>
          </cell>
          <cell r="I25">
            <v>866316</v>
          </cell>
        </row>
        <row r="26">
          <cell r="B26">
            <v>3</v>
          </cell>
          <cell r="D26">
            <v>145000</v>
          </cell>
          <cell r="G26">
            <v>3</v>
          </cell>
          <cell r="I26">
            <v>150000</v>
          </cell>
        </row>
        <row r="27">
          <cell r="B27">
            <v>6</v>
          </cell>
          <cell r="D27">
            <v>0</v>
          </cell>
          <cell r="G27">
            <v>6</v>
          </cell>
          <cell r="I27">
            <v>0</v>
          </cell>
        </row>
        <row r="28">
          <cell r="B28">
            <v>4</v>
          </cell>
          <cell r="D28">
            <v>125500</v>
          </cell>
          <cell r="G28">
            <v>2</v>
          </cell>
          <cell r="I28">
            <v>3566000</v>
          </cell>
        </row>
        <row r="29">
          <cell r="B29">
            <v>23</v>
          </cell>
          <cell r="D29">
            <v>660385</v>
          </cell>
          <cell r="G29">
            <v>15</v>
          </cell>
          <cell r="I29">
            <v>5804292</v>
          </cell>
        </row>
        <row r="30">
          <cell r="B30">
            <v>4</v>
          </cell>
          <cell r="D30">
            <v>331000</v>
          </cell>
          <cell r="G30">
            <v>2</v>
          </cell>
          <cell r="I30">
            <v>195800</v>
          </cell>
        </row>
        <row r="31">
          <cell r="B31">
            <v>13</v>
          </cell>
          <cell r="D31">
            <v>0</v>
          </cell>
          <cell r="G31">
            <v>7</v>
          </cell>
          <cell r="I31">
            <v>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view="pageLayout" topLeftCell="A2" zoomScaleNormal="100" workbookViewId="0">
      <selection activeCell="C32" sqref="C32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3"/>
      <c r="B1" s="291"/>
      <c r="C1" s="291"/>
      <c r="D1" s="291"/>
      <c r="E1" s="292"/>
      <c r="F1" s="254"/>
      <c r="G1" s="254"/>
      <c r="H1" s="254"/>
      <c r="I1" s="255"/>
    </row>
    <row r="2" spans="1:17" s="16" customFormat="1" ht="21" customHeight="1" x14ac:dyDescent="0.25">
      <c r="A2" s="289" t="s">
        <v>53</v>
      </c>
      <c r="B2" s="256"/>
      <c r="C2" s="256"/>
      <c r="D2" s="257"/>
      <c r="E2" s="258"/>
      <c r="F2" s="311" t="s">
        <v>54</v>
      </c>
      <c r="G2" s="256"/>
      <c r="H2" s="256"/>
      <c r="I2" s="259"/>
    </row>
    <row r="3" spans="1:17" ht="19.5" customHeight="1" x14ac:dyDescent="0.25">
      <c r="A3" s="260" t="s">
        <v>20</v>
      </c>
      <c r="B3" s="261" t="s">
        <v>31</v>
      </c>
      <c r="C3" s="261" t="s">
        <v>51</v>
      </c>
      <c r="D3" s="261" t="s">
        <v>6</v>
      </c>
      <c r="E3" s="262"/>
      <c r="F3" s="260" t="s">
        <v>20</v>
      </c>
      <c r="G3" s="261" t="s">
        <v>31</v>
      </c>
      <c r="H3" s="261" t="s">
        <v>51</v>
      </c>
      <c r="I3" s="263" t="s">
        <v>6</v>
      </c>
    </row>
    <row r="4" spans="1:17" ht="18" customHeight="1" x14ac:dyDescent="0.2">
      <c r="A4" s="264" t="s">
        <v>47</v>
      </c>
      <c r="B4" s="312">
        <f>Residential!I42</f>
        <v>39</v>
      </c>
      <c r="C4" s="313"/>
      <c r="D4" s="314">
        <f>Residential!L42</f>
        <v>8590927</v>
      </c>
      <c r="E4" s="262"/>
      <c r="F4" s="264" t="s">
        <v>47</v>
      </c>
      <c r="G4" s="312">
        <f>[1]TOTALS!$B4</f>
        <v>103</v>
      </c>
      <c r="H4" s="313"/>
      <c r="I4" s="314">
        <f>[1]TOTALS!$D4</f>
        <v>19466020</v>
      </c>
    </row>
    <row r="5" spans="1:17" ht="15.75" customHeight="1" x14ac:dyDescent="0.2">
      <c r="A5" s="264" t="s">
        <v>48</v>
      </c>
      <c r="B5" s="312">
        <f>Residential!I47</f>
        <v>0</v>
      </c>
      <c r="C5" s="313"/>
      <c r="D5" s="315">
        <f>Residential!L47</f>
        <v>0</v>
      </c>
      <c r="E5" s="262"/>
      <c r="F5" s="264" t="s">
        <v>48</v>
      </c>
      <c r="G5" s="312">
        <f>[1]TOTALS!$B5</f>
        <v>0</v>
      </c>
      <c r="H5" s="313"/>
      <c r="I5" s="314">
        <f>[1]TOTALS!$D5</f>
        <v>0</v>
      </c>
    </row>
    <row r="6" spans="1:17" ht="15.75" customHeight="1" x14ac:dyDescent="0.2">
      <c r="A6" s="264" t="s">
        <v>37</v>
      </c>
      <c r="B6" s="312">
        <f>Residential!I55</f>
        <v>3</v>
      </c>
      <c r="C6" s="316">
        <v>3</v>
      </c>
      <c r="D6" s="315">
        <f>Residential!L55</f>
        <v>214890</v>
      </c>
      <c r="E6" s="262"/>
      <c r="F6" s="264" t="s">
        <v>37</v>
      </c>
      <c r="G6" s="312">
        <f>[1]TOTALS!$B6</f>
        <v>0</v>
      </c>
      <c r="H6" s="313"/>
      <c r="I6" s="314">
        <f>[1]TOTALS!$D6</f>
        <v>0</v>
      </c>
    </row>
    <row r="7" spans="1:17" ht="15" customHeight="1" x14ac:dyDescent="0.2">
      <c r="A7" s="264" t="s">
        <v>35</v>
      </c>
      <c r="B7" s="312">
        <f>Residential!I60</f>
        <v>0</v>
      </c>
      <c r="C7" s="316"/>
      <c r="D7" s="315">
        <f>Residential!L60</f>
        <v>0</v>
      </c>
      <c r="E7" s="262"/>
      <c r="F7" s="264" t="s">
        <v>35</v>
      </c>
      <c r="G7" s="312">
        <f>[1]TOTALS!$B7</f>
        <v>0</v>
      </c>
      <c r="H7" s="313"/>
      <c r="I7" s="314">
        <f>[1]TOTALS!$D7</f>
        <v>0</v>
      </c>
    </row>
    <row r="8" spans="1:17" ht="15" customHeight="1" x14ac:dyDescent="0.2">
      <c r="A8" s="264" t="s">
        <v>36</v>
      </c>
      <c r="B8" s="312">
        <f>Residential!I65</f>
        <v>0</v>
      </c>
      <c r="C8" s="316"/>
      <c r="D8" s="315">
        <f>Residential!L65</f>
        <v>0</v>
      </c>
      <c r="E8" s="262"/>
      <c r="F8" s="264" t="s">
        <v>36</v>
      </c>
      <c r="G8" s="312">
        <f>[1]TOTALS!$B8</f>
        <v>0</v>
      </c>
      <c r="H8" s="317"/>
      <c r="I8" s="314">
        <f>[1]TOTALS!$D8</f>
        <v>0</v>
      </c>
    </row>
    <row r="9" spans="1:17" ht="15" customHeight="1" x14ac:dyDescent="0.2">
      <c r="A9" s="264" t="s">
        <v>22</v>
      </c>
      <c r="B9" s="312">
        <f>Residential!I123</f>
        <v>55</v>
      </c>
      <c r="C9" s="317"/>
      <c r="D9" s="315">
        <f>Residential!L123</f>
        <v>1380578</v>
      </c>
      <c r="E9" s="262"/>
      <c r="F9" s="264" t="s">
        <v>22</v>
      </c>
      <c r="G9" s="312">
        <f>[1]TOTALS!$B9</f>
        <v>58</v>
      </c>
      <c r="H9" s="317"/>
      <c r="I9" s="314">
        <f>[1]TOTALS!$D9</f>
        <v>1368136</v>
      </c>
    </row>
    <row r="10" spans="1:17" ht="15.75" customHeight="1" x14ac:dyDescent="0.2">
      <c r="A10" s="264" t="s">
        <v>14</v>
      </c>
      <c r="B10" s="312">
        <f>'Mobile Homes'!H8</f>
        <v>5</v>
      </c>
      <c r="C10" s="317"/>
      <c r="D10" s="315">
        <f>'Mobile Homes'!J8</f>
        <v>239285</v>
      </c>
      <c r="E10" s="262"/>
      <c r="F10" s="264" t="s">
        <v>14</v>
      </c>
      <c r="G10" s="312">
        <f>[1]TOTALS!$B10</f>
        <v>6</v>
      </c>
      <c r="H10" s="317"/>
      <c r="I10" s="314">
        <f>[1]TOTALS!$D10</f>
        <v>533900</v>
      </c>
    </row>
    <row r="11" spans="1:17" ht="15.75" customHeight="1" x14ac:dyDescent="0.2">
      <c r="A11" s="264" t="s">
        <v>10</v>
      </c>
      <c r="B11" s="318">
        <f>Misc!F34</f>
        <v>11</v>
      </c>
      <c r="C11" s="317"/>
      <c r="D11" s="315">
        <v>0</v>
      </c>
      <c r="E11" s="262"/>
      <c r="F11" s="264" t="s">
        <v>10</v>
      </c>
      <c r="G11" s="312">
        <f>[1]TOTALS!$B11</f>
        <v>14</v>
      </c>
      <c r="H11" s="317"/>
      <c r="I11" s="314">
        <f>[1]TOTALS!$D11</f>
        <v>0</v>
      </c>
    </row>
    <row r="12" spans="1:17" ht="15" customHeight="1" x14ac:dyDescent="0.2">
      <c r="A12" s="264" t="s">
        <v>21</v>
      </c>
      <c r="B12" s="312">
        <f>Commercial!F8</f>
        <v>5</v>
      </c>
      <c r="C12" s="317"/>
      <c r="D12" s="315">
        <f>Commercial!I8</f>
        <v>30043000</v>
      </c>
      <c r="E12" s="262"/>
      <c r="F12" s="264" t="s">
        <v>21</v>
      </c>
      <c r="G12" s="312">
        <f>[1]TOTALS!$B12</f>
        <v>6</v>
      </c>
      <c r="H12" s="317"/>
      <c r="I12" s="314">
        <f>[1]TOTALS!$D12</f>
        <v>21909589</v>
      </c>
      <c r="Q12" s="24"/>
    </row>
    <row r="13" spans="1:17" ht="15.75" customHeight="1" x14ac:dyDescent="0.2">
      <c r="A13" s="264" t="s">
        <v>38</v>
      </c>
      <c r="B13" s="312">
        <f>Commercial!F38</f>
        <v>27</v>
      </c>
      <c r="C13" s="317"/>
      <c r="D13" s="315">
        <f>Commercial!I38</f>
        <v>1289498</v>
      </c>
      <c r="E13" s="262"/>
      <c r="F13" s="264" t="s">
        <v>38</v>
      </c>
      <c r="G13" s="312">
        <f>[1]TOTALS!$B13</f>
        <v>12</v>
      </c>
      <c r="H13" s="317"/>
      <c r="I13" s="314">
        <f>[1]TOTALS!$D13</f>
        <v>4103888</v>
      </c>
    </row>
    <row r="14" spans="1:17" ht="15.75" customHeight="1" x14ac:dyDescent="0.2">
      <c r="A14" s="264" t="s">
        <v>9</v>
      </c>
      <c r="B14" s="312">
        <f>Misc!F7</f>
        <v>4</v>
      </c>
      <c r="C14" s="317"/>
      <c r="D14" s="315">
        <f>Misc!H7</f>
        <v>246000</v>
      </c>
      <c r="E14" s="262"/>
      <c r="F14" s="264" t="s">
        <v>9</v>
      </c>
      <c r="G14" s="312">
        <f>[1]TOTALS!$B14</f>
        <v>9</v>
      </c>
      <c r="H14" s="317"/>
      <c r="I14" s="314">
        <f>[1]TOTALS!$D14</f>
        <v>556025</v>
      </c>
    </row>
    <row r="15" spans="1:17" ht="15" customHeight="1" x14ac:dyDescent="0.2">
      <c r="A15" s="265" t="s">
        <v>11</v>
      </c>
      <c r="B15" s="319">
        <f>Misc!F20</f>
        <v>10</v>
      </c>
      <c r="C15" s="320"/>
      <c r="D15" s="321">
        <v>0</v>
      </c>
      <c r="E15" s="262"/>
      <c r="F15" s="265" t="s">
        <v>11</v>
      </c>
      <c r="G15" s="312">
        <f>[1]TOTALS!$B15</f>
        <v>8</v>
      </c>
      <c r="H15" s="320"/>
      <c r="I15" s="314">
        <f>[1]TOTALS!$D15</f>
        <v>0</v>
      </c>
    </row>
    <row r="16" spans="1:17" ht="16.5" customHeight="1" x14ac:dyDescent="0.25">
      <c r="A16" s="266" t="s">
        <v>13</v>
      </c>
      <c r="B16" s="267">
        <f>SUM(B4:B15)</f>
        <v>159</v>
      </c>
      <c r="C16" s="308">
        <f>SUM(C4:C15)</f>
        <v>3</v>
      </c>
      <c r="D16" s="268">
        <f>SUM(D4:D15)</f>
        <v>42004178</v>
      </c>
      <c r="E16" s="262"/>
      <c r="F16" s="266" t="s">
        <v>13</v>
      </c>
      <c r="G16" s="267">
        <f>SUM(G4:G15)</f>
        <v>216</v>
      </c>
      <c r="H16" s="269">
        <f>SUM(H4:H15)</f>
        <v>0</v>
      </c>
      <c r="I16" s="270">
        <f>SUM(I4:I15)</f>
        <v>47937558</v>
      </c>
    </row>
    <row r="17" spans="1:11" ht="18.75" customHeight="1" x14ac:dyDescent="0.2">
      <c r="A17" s="271"/>
      <c r="B17" s="272"/>
      <c r="C17" s="272"/>
      <c r="D17" s="272"/>
      <c r="E17" s="262"/>
      <c r="F17" s="272"/>
      <c r="G17" s="272"/>
      <c r="H17" s="272"/>
      <c r="I17" s="273"/>
    </row>
    <row r="18" spans="1:11" ht="18" x14ac:dyDescent="0.25">
      <c r="A18" s="290" t="s">
        <v>55</v>
      </c>
      <c r="B18" s="274"/>
      <c r="C18" s="275"/>
      <c r="D18" s="276"/>
      <c r="E18" s="262"/>
      <c r="F18" s="290" t="s">
        <v>56</v>
      </c>
      <c r="G18" s="274"/>
      <c r="H18" s="275"/>
      <c r="I18" s="277"/>
    </row>
    <row r="19" spans="1:11" ht="21" customHeight="1" x14ac:dyDescent="0.25">
      <c r="A19" s="278" t="s">
        <v>20</v>
      </c>
      <c r="B19" s="279" t="s">
        <v>31</v>
      </c>
      <c r="C19" s="279" t="s">
        <v>51</v>
      </c>
      <c r="D19" s="279" t="s">
        <v>6</v>
      </c>
      <c r="E19" s="258"/>
      <c r="F19" s="278" t="s">
        <v>20</v>
      </c>
      <c r="G19" s="279" t="s">
        <v>31</v>
      </c>
      <c r="H19" s="280"/>
      <c r="I19" s="281" t="s">
        <v>6</v>
      </c>
    </row>
    <row r="20" spans="1:11" ht="17.25" customHeight="1" x14ac:dyDescent="0.2">
      <c r="A20" s="282" t="s">
        <v>47</v>
      </c>
      <c r="B20" s="312">
        <f>B4+[2]TOTALS!$B20</f>
        <v>85</v>
      </c>
      <c r="C20" s="317"/>
      <c r="D20" s="314">
        <f>D4+[2]TOTALS!$D20</f>
        <v>17771549</v>
      </c>
      <c r="E20" s="262"/>
      <c r="F20" s="282" t="s">
        <v>47</v>
      </c>
      <c r="G20" s="312">
        <f>G4+[2]TOTALS!$G20</f>
        <v>218</v>
      </c>
      <c r="H20" s="313"/>
      <c r="I20" s="314">
        <f>I4+[2]TOTALS!$I20</f>
        <v>39336230</v>
      </c>
    </row>
    <row r="21" spans="1:11" ht="15" customHeight="1" x14ac:dyDescent="0.2">
      <c r="A21" s="282" t="s">
        <v>48</v>
      </c>
      <c r="B21" s="312">
        <f>B5+[2]TOTALS!$B21</f>
        <v>0</v>
      </c>
      <c r="C21" s="317"/>
      <c r="D21" s="314">
        <f>D5+[2]TOTALS!$D21</f>
        <v>0</v>
      </c>
      <c r="E21" s="262"/>
      <c r="F21" s="282" t="s">
        <v>48</v>
      </c>
      <c r="G21" s="312">
        <f>G5+[2]TOTALS!$G21</f>
        <v>0</v>
      </c>
      <c r="H21" s="313"/>
      <c r="I21" s="314">
        <f>I5+[2]TOTALS!$I21</f>
        <v>0</v>
      </c>
    </row>
    <row r="22" spans="1:11" ht="15" customHeight="1" x14ac:dyDescent="0.2">
      <c r="A22" s="282" t="s">
        <v>37</v>
      </c>
      <c r="B22" s="312">
        <f>B6+[2]TOTALS!$B22</f>
        <v>7</v>
      </c>
      <c r="C22" s="317">
        <v>7</v>
      </c>
      <c r="D22" s="314">
        <f>D6+[2]TOTALS!$D22</f>
        <v>549055</v>
      </c>
      <c r="E22" s="262"/>
      <c r="F22" s="282" t="s">
        <v>37</v>
      </c>
      <c r="G22" s="312">
        <f>G6+[2]TOTALS!$G22</f>
        <v>0</v>
      </c>
      <c r="H22" s="313"/>
      <c r="I22" s="314">
        <f>I6+[2]TOTALS!$I22</f>
        <v>0</v>
      </c>
    </row>
    <row r="23" spans="1:11" ht="16.5" customHeight="1" x14ac:dyDescent="0.2">
      <c r="A23" s="282" t="s">
        <v>35</v>
      </c>
      <c r="B23" s="312">
        <f>B7+[2]TOTALS!$B23</f>
        <v>0</v>
      </c>
      <c r="C23" s="317"/>
      <c r="D23" s="314">
        <f>D7+[2]TOTALS!$D23</f>
        <v>0</v>
      </c>
      <c r="E23" s="262"/>
      <c r="F23" s="282" t="s">
        <v>35</v>
      </c>
      <c r="G23" s="312">
        <f>G7+[2]TOTALS!$G23</f>
        <v>5</v>
      </c>
      <c r="H23" s="313">
        <v>20</v>
      </c>
      <c r="I23" s="314">
        <f>I7+[2]TOTALS!$I23</f>
        <v>2609640</v>
      </c>
    </row>
    <row r="24" spans="1:11" ht="17.25" customHeight="1" x14ac:dyDescent="0.2">
      <c r="A24" s="282" t="s">
        <v>36</v>
      </c>
      <c r="B24" s="312">
        <f>B8+[2]TOTALS!$B24</f>
        <v>0</v>
      </c>
      <c r="C24" s="317"/>
      <c r="D24" s="314">
        <f>D8+[2]TOTALS!$D24</f>
        <v>0</v>
      </c>
      <c r="E24" s="262"/>
      <c r="F24" s="282" t="s">
        <v>36</v>
      </c>
      <c r="G24" s="312">
        <f>G8+[2]TOTALS!$G24</f>
        <v>0</v>
      </c>
      <c r="H24" s="313"/>
      <c r="I24" s="314">
        <f>I8+[2]TOTALS!$I24</f>
        <v>0</v>
      </c>
    </row>
    <row r="25" spans="1:11" ht="17.25" customHeight="1" x14ac:dyDescent="0.2">
      <c r="A25" s="283" t="s">
        <v>22</v>
      </c>
      <c r="B25" s="312">
        <f>B9+[2]TOTALS!$B25</f>
        <v>86</v>
      </c>
      <c r="C25" s="317"/>
      <c r="D25" s="314">
        <f>D9+[2]TOTALS!$D25</f>
        <v>2087481</v>
      </c>
      <c r="E25" s="284"/>
      <c r="F25" s="283" t="s">
        <v>22</v>
      </c>
      <c r="G25" s="312">
        <f>G9+[2]TOTALS!$G25</f>
        <v>107</v>
      </c>
      <c r="H25" s="317"/>
      <c r="I25" s="314">
        <f>I9+[2]TOTALS!$I25</f>
        <v>2234452</v>
      </c>
    </row>
    <row r="26" spans="1:11" ht="16.5" customHeight="1" x14ac:dyDescent="0.2">
      <c r="A26" s="283" t="s">
        <v>14</v>
      </c>
      <c r="B26" s="312">
        <f>B10+[2]TOTALS!$B26</f>
        <v>8</v>
      </c>
      <c r="C26" s="322"/>
      <c r="D26" s="314">
        <f>D10+[2]TOTALS!$D26</f>
        <v>384285</v>
      </c>
      <c r="E26" s="284"/>
      <c r="F26" s="283" t="s">
        <v>14</v>
      </c>
      <c r="G26" s="312">
        <f>G10+[2]TOTALS!$G26</f>
        <v>9</v>
      </c>
      <c r="H26" s="317"/>
      <c r="I26" s="314">
        <f>I10+[2]TOTALS!$I26</f>
        <v>683900</v>
      </c>
    </row>
    <row r="27" spans="1:11" ht="15" customHeight="1" x14ac:dyDescent="0.2">
      <c r="A27" s="283" t="s">
        <v>10</v>
      </c>
      <c r="B27" s="312">
        <f>B11+[2]TOTALS!$B27</f>
        <v>17</v>
      </c>
      <c r="C27" s="322"/>
      <c r="D27" s="314">
        <f>D11+[2]TOTALS!$D27</f>
        <v>0</v>
      </c>
      <c r="E27" s="284"/>
      <c r="F27" s="283" t="s">
        <v>10</v>
      </c>
      <c r="G27" s="312">
        <f>G11+[2]TOTALS!$G27</f>
        <v>20</v>
      </c>
      <c r="H27" s="317"/>
      <c r="I27" s="314">
        <f>I11+[2]TOTALS!$I27</f>
        <v>0</v>
      </c>
      <c r="K27" s="15"/>
    </row>
    <row r="28" spans="1:11" ht="16.5" customHeight="1" x14ac:dyDescent="0.2">
      <c r="A28" s="283" t="s">
        <v>21</v>
      </c>
      <c r="B28" s="312">
        <f>B12+[2]TOTALS!$B28</f>
        <v>9</v>
      </c>
      <c r="C28" s="322"/>
      <c r="D28" s="314">
        <f>D12+[2]TOTALS!$D28</f>
        <v>30168500</v>
      </c>
      <c r="E28" s="284"/>
      <c r="F28" s="283" t="s">
        <v>21</v>
      </c>
      <c r="G28" s="312">
        <f>G12+[2]TOTALS!$G28</f>
        <v>8</v>
      </c>
      <c r="H28" s="317"/>
      <c r="I28" s="314">
        <f>I12+[2]TOTALS!$I28</f>
        <v>25475589</v>
      </c>
    </row>
    <row r="29" spans="1:11" ht="16.5" customHeight="1" x14ac:dyDescent="0.2">
      <c r="A29" s="283" t="s">
        <v>38</v>
      </c>
      <c r="B29" s="312">
        <f>B13+[2]TOTALS!$B29</f>
        <v>50</v>
      </c>
      <c r="C29" s="322"/>
      <c r="D29" s="314">
        <f>D13+[2]TOTALS!$D29</f>
        <v>1949883</v>
      </c>
      <c r="E29" s="284"/>
      <c r="F29" s="283" t="s">
        <v>38</v>
      </c>
      <c r="G29" s="312">
        <f>G13+[2]TOTALS!$G29</f>
        <v>27</v>
      </c>
      <c r="H29" s="317"/>
      <c r="I29" s="314">
        <f>I13+[2]TOTALS!$I29</f>
        <v>9908180</v>
      </c>
    </row>
    <row r="30" spans="1:11" ht="15.75" customHeight="1" x14ac:dyDescent="0.2">
      <c r="A30" s="282" t="s">
        <v>9</v>
      </c>
      <c r="B30" s="312">
        <f>B14+[2]TOTALS!$B30</f>
        <v>8</v>
      </c>
      <c r="C30" s="322"/>
      <c r="D30" s="314">
        <f>D14+[2]TOTALS!$D30</f>
        <v>577000</v>
      </c>
      <c r="E30" s="262"/>
      <c r="F30" s="282" t="s">
        <v>9</v>
      </c>
      <c r="G30" s="312">
        <f>G14+[2]TOTALS!$G30</f>
        <v>11</v>
      </c>
      <c r="H30" s="317"/>
      <c r="I30" s="314">
        <f>I14+[2]TOTALS!$I30</f>
        <v>751825</v>
      </c>
    </row>
    <row r="31" spans="1:11" ht="16.5" customHeight="1" x14ac:dyDescent="0.2">
      <c r="A31" s="282" t="s">
        <v>11</v>
      </c>
      <c r="B31" s="312">
        <f>B15+[2]TOTALS!$B31</f>
        <v>23</v>
      </c>
      <c r="C31" s="322"/>
      <c r="D31" s="314">
        <f>D15+[2]TOTALS!$D31</f>
        <v>0</v>
      </c>
      <c r="E31" s="262"/>
      <c r="F31" s="282" t="s">
        <v>11</v>
      </c>
      <c r="G31" s="312">
        <f>G15+[2]TOTALS!$G31</f>
        <v>15</v>
      </c>
      <c r="H31" s="320"/>
      <c r="I31" s="314">
        <f>I15+[2]TOTALS!$I31</f>
        <v>0</v>
      </c>
    </row>
    <row r="32" spans="1:11" ht="15.75" customHeight="1" x14ac:dyDescent="0.25">
      <c r="A32" s="266" t="s">
        <v>13</v>
      </c>
      <c r="B32" s="285">
        <f>SUM(B20:B31)</f>
        <v>293</v>
      </c>
      <c r="C32" s="308">
        <f>SUM(C20:C31)</f>
        <v>7</v>
      </c>
      <c r="D32" s="286">
        <f>SUM(D20:D31)</f>
        <v>53487753</v>
      </c>
      <c r="E32" s="287"/>
      <c r="F32" s="266" t="s">
        <v>13</v>
      </c>
      <c r="G32" s="309">
        <f>SUM(G20:G31)</f>
        <v>420</v>
      </c>
      <c r="H32" s="269">
        <f>SUM(H20:H31)</f>
        <v>20</v>
      </c>
      <c r="I32" s="288">
        <f>SUM(I20:I31)</f>
        <v>80999816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295"/>
      <c r="D34" s="14"/>
    </row>
    <row r="35" spans="2:4" x14ac:dyDescent="0.2">
      <c r="C35" s="295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Header>&amp;C&amp;"Arial,Bold"&amp;14CITY OF BRYAN
BUILDING REPORT</oddHeader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48"/>
  <sheetViews>
    <sheetView topLeftCell="A37" zoomScale="115" zoomScaleNormal="115" workbookViewId="0">
      <selection activeCell="I55" sqref="I55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3" t="s">
        <v>49</v>
      </c>
      <c r="B1" s="324"/>
      <c r="C1" s="324"/>
      <c r="D1" s="35"/>
      <c r="E1" s="36"/>
      <c r="F1" s="36"/>
      <c r="G1" s="36"/>
      <c r="H1" s="180"/>
      <c r="I1" s="228"/>
      <c r="J1" s="35"/>
      <c r="K1" s="36"/>
      <c r="L1" s="35"/>
      <c r="M1" s="246"/>
    </row>
    <row r="2" spans="1:21" ht="15" customHeight="1" x14ac:dyDescent="0.2">
      <c r="A2" s="229" t="s">
        <v>0</v>
      </c>
      <c r="B2" s="230" t="s">
        <v>16</v>
      </c>
      <c r="C2" s="231" t="s">
        <v>2</v>
      </c>
      <c r="D2" s="231" t="s">
        <v>3</v>
      </c>
      <c r="E2" s="232" t="s">
        <v>19</v>
      </c>
      <c r="F2" s="233" t="s">
        <v>17</v>
      </c>
      <c r="G2" s="233" t="s">
        <v>5</v>
      </c>
      <c r="H2" s="231" t="s">
        <v>18</v>
      </c>
      <c r="I2" s="243" t="s">
        <v>39</v>
      </c>
      <c r="J2" s="245" t="s">
        <v>28</v>
      </c>
      <c r="K2" s="234" t="s">
        <v>29</v>
      </c>
      <c r="L2" s="235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5">
        <v>44958</v>
      </c>
      <c r="B3" s="71" t="s">
        <v>89</v>
      </c>
      <c r="C3" s="72" t="s">
        <v>90</v>
      </c>
      <c r="D3" s="248" t="s">
        <v>91</v>
      </c>
      <c r="E3" s="201"/>
      <c r="F3" s="202">
        <v>4</v>
      </c>
      <c r="G3" s="202" t="s">
        <v>92</v>
      </c>
      <c r="H3" s="211" t="s">
        <v>93</v>
      </c>
      <c r="I3" s="83">
        <v>1</v>
      </c>
      <c r="J3" s="75">
        <v>1600</v>
      </c>
      <c r="K3" s="99">
        <v>252</v>
      </c>
      <c r="L3" s="164">
        <v>350000</v>
      </c>
      <c r="M3" s="2"/>
    </row>
    <row r="4" spans="1:21" ht="15" customHeight="1" x14ac:dyDescent="0.2">
      <c r="A4" s="209">
        <v>44958</v>
      </c>
      <c r="B4" s="210" t="s">
        <v>94</v>
      </c>
      <c r="C4" s="211" t="s">
        <v>95</v>
      </c>
      <c r="D4" s="211" t="s">
        <v>96</v>
      </c>
      <c r="E4" s="201"/>
      <c r="F4" s="236">
        <v>23</v>
      </c>
      <c r="G4" s="236"/>
      <c r="H4" s="211" t="s">
        <v>97</v>
      </c>
      <c r="I4" s="81">
        <v>1</v>
      </c>
      <c r="J4" s="237">
        <v>1350</v>
      </c>
      <c r="K4" s="238">
        <v>274</v>
      </c>
      <c r="L4" s="164">
        <v>130000</v>
      </c>
    </row>
    <row r="5" spans="1:21" ht="15" customHeight="1" x14ac:dyDescent="0.2">
      <c r="A5" s="302">
        <v>44959</v>
      </c>
      <c r="B5" s="71" t="s">
        <v>98</v>
      </c>
      <c r="C5" s="72" t="s">
        <v>99</v>
      </c>
      <c r="D5" s="72" t="s">
        <v>100</v>
      </c>
      <c r="E5" s="201">
        <v>3</v>
      </c>
      <c r="F5" s="206">
        <v>9</v>
      </c>
      <c r="G5" s="72">
        <v>22</v>
      </c>
      <c r="H5" s="72" t="s">
        <v>101</v>
      </c>
      <c r="I5" s="83">
        <v>1</v>
      </c>
      <c r="J5" s="207">
        <v>1798</v>
      </c>
      <c r="K5" s="99">
        <v>574</v>
      </c>
      <c r="L5" s="164">
        <v>170550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9">
        <v>44960</v>
      </c>
      <c r="B6" s="210" t="s">
        <v>169</v>
      </c>
      <c r="C6" s="211" t="s">
        <v>171</v>
      </c>
      <c r="D6" s="211" t="s">
        <v>170</v>
      </c>
      <c r="E6" s="201">
        <v>3</v>
      </c>
      <c r="F6" s="236">
        <v>12</v>
      </c>
      <c r="G6" s="236">
        <v>5</v>
      </c>
      <c r="H6" s="211" t="s">
        <v>172</v>
      </c>
      <c r="I6" s="81">
        <v>1</v>
      </c>
      <c r="J6" s="237">
        <v>512</v>
      </c>
      <c r="K6" s="238">
        <v>0</v>
      </c>
      <c r="L6" s="164">
        <v>33792</v>
      </c>
    </row>
    <row r="7" spans="1:21" ht="15" customHeight="1" x14ac:dyDescent="0.2">
      <c r="A7" s="165">
        <v>44960</v>
      </c>
      <c r="B7" s="71" t="s">
        <v>173</v>
      </c>
      <c r="C7" s="72" t="s">
        <v>174</v>
      </c>
      <c r="D7" s="72" t="s">
        <v>175</v>
      </c>
      <c r="E7" s="201">
        <v>3</v>
      </c>
      <c r="F7" s="202">
        <v>14</v>
      </c>
      <c r="G7" s="202">
        <v>28</v>
      </c>
      <c r="H7" s="211" t="s">
        <v>176</v>
      </c>
      <c r="I7" s="83">
        <v>1</v>
      </c>
      <c r="J7" s="207">
        <v>1773</v>
      </c>
      <c r="K7" s="99">
        <v>773</v>
      </c>
      <c r="L7" s="164">
        <v>168036</v>
      </c>
    </row>
    <row r="8" spans="1:21" ht="15" customHeight="1" x14ac:dyDescent="0.2">
      <c r="A8" s="209">
        <v>44963</v>
      </c>
      <c r="B8" s="210" t="s">
        <v>163</v>
      </c>
      <c r="C8" s="211" t="s">
        <v>164</v>
      </c>
      <c r="D8" s="211" t="s">
        <v>165</v>
      </c>
      <c r="E8" s="201">
        <v>1</v>
      </c>
      <c r="F8" s="236">
        <v>25</v>
      </c>
      <c r="G8" s="236">
        <v>1</v>
      </c>
      <c r="H8" s="211" t="s">
        <v>166</v>
      </c>
      <c r="I8" s="81">
        <v>1</v>
      </c>
      <c r="J8" s="237">
        <v>1999</v>
      </c>
      <c r="K8" s="238">
        <v>658</v>
      </c>
      <c r="L8" s="164">
        <v>450000</v>
      </c>
      <c r="M8" s="2"/>
    </row>
    <row r="9" spans="1:21" ht="15" customHeight="1" x14ac:dyDescent="0.2">
      <c r="A9" s="209">
        <v>44963</v>
      </c>
      <c r="B9" s="210" t="s">
        <v>167</v>
      </c>
      <c r="C9" s="211" t="s">
        <v>168</v>
      </c>
      <c r="D9" s="211" t="s">
        <v>100</v>
      </c>
      <c r="E9" s="201">
        <v>5</v>
      </c>
      <c r="F9" s="236">
        <v>32</v>
      </c>
      <c r="G9" s="236">
        <v>20</v>
      </c>
      <c r="H9" s="211" t="s">
        <v>101</v>
      </c>
      <c r="I9" s="81">
        <v>1</v>
      </c>
      <c r="J9" s="237">
        <v>1510</v>
      </c>
      <c r="K9" s="238">
        <v>511</v>
      </c>
      <c r="L9" s="164">
        <v>133386</v>
      </c>
      <c r="M9" s="2"/>
      <c r="N9" s="2"/>
    </row>
    <row r="10" spans="1:21" ht="15" customHeight="1" x14ac:dyDescent="0.2">
      <c r="A10" s="209">
        <v>44964</v>
      </c>
      <c r="B10" s="210" t="s">
        <v>160</v>
      </c>
      <c r="C10" s="211" t="s">
        <v>161</v>
      </c>
      <c r="D10" s="211" t="s">
        <v>111</v>
      </c>
      <c r="E10" s="201"/>
      <c r="F10" s="236">
        <v>9</v>
      </c>
      <c r="G10" s="236">
        <v>22</v>
      </c>
      <c r="H10" s="211" t="s">
        <v>162</v>
      </c>
      <c r="I10" s="81">
        <v>1</v>
      </c>
      <c r="J10" s="237">
        <v>2820</v>
      </c>
      <c r="K10" s="238">
        <v>1253</v>
      </c>
      <c r="L10" s="164">
        <v>650000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9">
        <v>44966</v>
      </c>
      <c r="B11" s="210" t="s">
        <v>202</v>
      </c>
      <c r="C11" s="211" t="s">
        <v>203</v>
      </c>
      <c r="D11" s="211" t="s">
        <v>111</v>
      </c>
      <c r="E11" s="201">
        <v>7</v>
      </c>
      <c r="F11" s="236">
        <v>2</v>
      </c>
      <c r="G11" s="236">
        <v>21</v>
      </c>
      <c r="H11" s="211" t="s">
        <v>204</v>
      </c>
      <c r="I11" s="81">
        <v>1</v>
      </c>
      <c r="J11" s="237">
        <v>4930</v>
      </c>
      <c r="K11" s="238">
        <v>1967</v>
      </c>
      <c r="L11" s="164">
        <v>1100000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09">
        <v>44966</v>
      </c>
      <c r="B12" s="71" t="s">
        <v>205</v>
      </c>
      <c r="C12" s="72" t="s">
        <v>206</v>
      </c>
      <c r="D12" s="248" t="s">
        <v>207</v>
      </c>
      <c r="E12" s="201">
        <v>2</v>
      </c>
      <c r="F12" s="202">
        <v>36</v>
      </c>
      <c r="G12" s="202">
        <v>9</v>
      </c>
      <c r="H12" s="211" t="s">
        <v>101</v>
      </c>
      <c r="I12" s="83">
        <v>1</v>
      </c>
      <c r="J12" s="75">
        <v>1613</v>
      </c>
      <c r="K12" s="99">
        <v>608</v>
      </c>
      <c r="L12" s="164">
        <v>146586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302">
        <v>44966</v>
      </c>
      <c r="B13" s="71" t="s">
        <v>208</v>
      </c>
      <c r="C13" s="72" t="s">
        <v>209</v>
      </c>
      <c r="D13" s="72" t="s">
        <v>210</v>
      </c>
      <c r="E13" s="201">
        <v>2</v>
      </c>
      <c r="F13" s="206">
        <v>14</v>
      </c>
      <c r="G13" s="72">
        <v>1</v>
      </c>
      <c r="H13" s="72" t="s">
        <v>101</v>
      </c>
      <c r="I13" s="83">
        <v>1</v>
      </c>
      <c r="J13" s="207">
        <v>2036</v>
      </c>
      <c r="K13" s="99">
        <v>547</v>
      </c>
      <c r="L13" s="164">
        <v>170478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302">
        <v>44966</v>
      </c>
      <c r="B14" s="71" t="s">
        <v>240</v>
      </c>
      <c r="C14" s="72" t="s">
        <v>241</v>
      </c>
      <c r="D14" s="72" t="s">
        <v>242</v>
      </c>
      <c r="E14" s="201">
        <v>1</v>
      </c>
      <c r="F14" s="206">
        <v>2</v>
      </c>
      <c r="G14" s="72">
        <v>2</v>
      </c>
      <c r="H14" s="72" t="s">
        <v>243</v>
      </c>
      <c r="I14" s="83">
        <v>1</v>
      </c>
      <c r="J14" s="207">
        <v>1500</v>
      </c>
      <c r="K14" s="99">
        <v>615</v>
      </c>
      <c r="L14" s="164">
        <v>171315</v>
      </c>
      <c r="M14" s="2"/>
      <c r="O14" s="2"/>
      <c r="P14" s="2"/>
      <c r="Q14" s="2"/>
      <c r="R14" s="2"/>
      <c r="S14" s="2"/>
    </row>
    <row r="15" spans="1:21" ht="15" customHeight="1" x14ac:dyDescent="0.2">
      <c r="A15" s="209">
        <v>44970</v>
      </c>
      <c r="B15" s="210" t="s">
        <v>293</v>
      </c>
      <c r="C15" s="211" t="s">
        <v>294</v>
      </c>
      <c r="D15" s="211" t="s">
        <v>104</v>
      </c>
      <c r="E15" s="201" t="s">
        <v>295</v>
      </c>
      <c r="F15" s="236">
        <v>18</v>
      </c>
      <c r="G15" s="236">
        <v>1</v>
      </c>
      <c r="H15" s="211" t="s">
        <v>296</v>
      </c>
      <c r="I15" s="81">
        <v>1</v>
      </c>
      <c r="J15" s="237">
        <v>1928</v>
      </c>
      <c r="K15" s="238">
        <v>599</v>
      </c>
      <c r="L15" s="164">
        <v>180000</v>
      </c>
      <c r="M15" s="2"/>
      <c r="N15" s="2"/>
    </row>
    <row r="16" spans="1:21" ht="15" customHeight="1" x14ac:dyDescent="0.2">
      <c r="A16" s="209">
        <v>44971</v>
      </c>
      <c r="B16" s="210" t="s">
        <v>297</v>
      </c>
      <c r="C16" s="211" t="s">
        <v>298</v>
      </c>
      <c r="D16" s="211" t="s">
        <v>100</v>
      </c>
      <c r="E16" s="201">
        <v>5</v>
      </c>
      <c r="F16" s="236">
        <v>138</v>
      </c>
      <c r="G16" s="236">
        <v>14</v>
      </c>
      <c r="H16" s="211" t="s">
        <v>101</v>
      </c>
      <c r="I16" s="81">
        <v>1</v>
      </c>
      <c r="J16" s="237">
        <v>1613</v>
      </c>
      <c r="K16" s="238">
        <v>424</v>
      </c>
      <c r="L16" s="164">
        <v>134376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9">
        <v>44972</v>
      </c>
      <c r="B17" s="210" t="s">
        <v>291</v>
      </c>
      <c r="C17" s="211" t="s">
        <v>292</v>
      </c>
      <c r="D17" s="211" t="s">
        <v>207</v>
      </c>
      <c r="E17" s="201">
        <v>2</v>
      </c>
      <c r="F17" s="236">
        <v>5</v>
      </c>
      <c r="G17" s="236">
        <v>9</v>
      </c>
      <c r="H17" s="211" t="s">
        <v>101</v>
      </c>
      <c r="I17" s="81">
        <v>1</v>
      </c>
      <c r="J17" s="237">
        <v>1510</v>
      </c>
      <c r="K17" s="238">
        <v>512</v>
      </c>
      <c r="L17" s="164">
        <v>133386</v>
      </c>
      <c r="N17" s="2"/>
    </row>
    <row r="18" spans="1:21" ht="15" customHeight="1" x14ac:dyDescent="0.2">
      <c r="A18" s="209">
        <v>44972</v>
      </c>
      <c r="B18" s="210" t="s">
        <v>299</v>
      </c>
      <c r="C18" s="211" t="s">
        <v>300</v>
      </c>
      <c r="D18" s="211" t="s">
        <v>175</v>
      </c>
      <c r="E18" s="201">
        <v>3</v>
      </c>
      <c r="F18" s="236">
        <v>13</v>
      </c>
      <c r="G18" s="236">
        <v>29</v>
      </c>
      <c r="H18" s="211" t="s">
        <v>101</v>
      </c>
      <c r="I18" s="81">
        <v>1</v>
      </c>
      <c r="J18" s="237">
        <v>2036</v>
      </c>
      <c r="K18" s="238">
        <v>547</v>
      </c>
      <c r="L18" s="164">
        <v>170478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9">
        <v>44973</v>
      </c>
      <c r="B19" s="210" t="s">
        <v>320</v>
      </c>
      <c r="C19" s="211" t="s">
        <v>321</v>
      </c>
      <c r="D19" s="211" t="s">
        <v>322</v>
      </c>
      <c r="E19" s="201"/>
      <c r="F19" s="236"/>
      <c r="G19" s="236"/>
      <c r="H19" s="211" t="s">
        <v>323</v>
      </c>
      <c r="I19" s="81">
        <v>1</v>
      </c>
      <c r="J19" s="237">
        <v>1306</v>
      </c>
      <c r="K19" s="238">
        <v>105</v>
      </c>
      <c r="L19" s="164">
        <v>120505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9">
        <v>44973</v>
      </c>
      <c r="B20" s="210" t="s">
        <v>324</v>
      </c>
      <c r="C20" s="211" t="s">
        <v>325</v>
      </c>
      <c r="D20" s="211" t="s">
        <v>322</v>
      </c>
      <c r="E20" s="201"/>
      <c r="F20" s="236"/>
      <c r="G20" s="236"/>
      <c r="H20" s="211" t="s">
        <v>323</v>
      </c>
      <c r="I20" s="81">
        <v>1</v>
      </c>
      <c r="J20" s="237">
        <v>1276</v>
      </c>
      <c r="K20" s="238">
        <v>204</v>
      </c>
      <c r="L20" s="164">
        <v>120505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9">
        <v>44973</v>
      </c>
      <c r="B21" s="210" t="s">
        <v>326</v>
      </c>
      <c r="C21" s="211" t="s">
        <v>327</v>
      </c>
      <c r="D21" s="211" t="s">
        <v>188</v>
      </c>
      <c r="E21" s="201"/>
      <c r="F21" s="236">
        <v>3</v>
      </c>
      <c r="G21" s="236">
        <v>168</v>
      </c>
      <c r="H21" s="211" t="s">
        <v>323</v>
      </c>
      <c r="I21" s="81">
        <v>1</v>
      </c>
      <c r="J21" s="237">
        <v>1306</v>
      </c>
      <c r="K21" s="238">
        <v>105</v>
      </c>
      <c r="L21" s="164">
        <v>120505</v>
      </c>
      <c r="M21" s="1"/>
      <c r="N21" s="1"/>
    </row>
    <row r="22" spans="1:21" s="2" customFormat="1" ht="15" customHeight="1" x14ac:dyDescent="0.2">
      <c r="A22" s="209">
        <v>44974</v>
      </c>
      <c r="B22" s="210" t="s">
        <v>388</v>
      </c>
      <c r="C22" s="211" t="s">
        <v>389</v>
      </c>
      <c r="D22" s="211" t="s">
        <v>390</v>
      </c>
      <c r="E22" s="201">
        <v>7</v>
      </c>
      <c r="F22" s="236">
        <v>4</v>
      </c>
      <c r="G22" s="236">
        <v>24</v>
      </c>
      <c r="H22" s="211" t="s">
        <v>391</v>
      </c>
      <c r="I22" s="81">
        <v>1</v>
      </c>
      <c r="J22" s="237">
        <v>2951</v>
      </c>
      <c r="K22" s="238">
        <v>1028</v>
      </c>
      <c r="L22" s="164">
        <v>650000</v>
      </c>
      <c r="M22" s="2" t="s">
        <v>52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9">
        <v>44977</v>
      </c>
      <c r="B23" s="210" t="s">
        <v>409</v>
      </c>
      <c r="C23" s="211" t="s">
        <v>410</v>
      </c>
      <c r="D23" s="211" t="s">
        <v>104</v>
      </c>
      <c r="E23" s="201" t="s">
        <v>295</v>
      </c>
      <c r="F23" s="236">
        <v>17</v>
      </c>
      <c r="G23" s="236">
        <v>1</v>
      </c>
      <c r="H23" s="211" t="s">
        <v>296</v>
      </c>
      <c r="I23" s="81">
        <v>1</v>
      </c>
      <c r="J23" s="237">
        <v>1862</v>
      </c>
      <c r="K23" s="238">
        <v>711</v>
      </c>
      <c r="L23" s="164">
        <v>169818</v>
      </c>
    </row>
    <row r="24" spans="1:21" s="2" customFormat="1" ht="15" customHeight="1" x14ac:dyDescent="0.2">
      <c r="A24" s="209">
        <v>44977</v>
      </c>
      <c r="B24" s="210" t="s">
        <v>441</v>
      </c>
      <c r="C24" s="211" t="s">
        <v>442</v>
      </c>
      <c r="D24" s="211" t="s">
        <v>100</v>
      </c>
      <c r="E24" s="201">
        <v>5</v>
      </c>
      <c r="F24" s="236">
        <v>144</v>
      </c>
      <c r="G24" s="236">
        <v>14</v>
      </c>
      <c r="H24" s="211" t="s">
        <v>101</v>
      </c>
      <c r="I24" s="81">
        <v>1</v>
      </c>
      <c r="J24" s="237">
        <v>1651</v>
      </c>
      <c r="K24" s="238">
        <v>468</v>
      </c>
      <c r="L24" s="164">
        <v>139920</v>
      </c>
      <c r="M24" s="1"/>
    </row>
    <row r="25" spans="1:21" s="2" customFormat="1" ht="15" customHeight="1" x14ac:dyDescent="0.2">
      <c r="A25" s="209">
        <v>44978</v>
      </c>
      <c r="B25" s="210" t="s">
        <v>443</v>
      </c>
      <c r="C25" s="211" t="s">
        <v>444</v>
      </c>
      <c r="D25" s="211" t="s">
        <v>445</v>
      </c>
      <c r="E25" s="201"/>
      <c r="F25" s="306"/>
      <c r="G25" s="211"/>
      <c r="H25" s="211" t="s">
        <v>446</v>
      </c>
      <c r="I25" s="83">
        <v>1</v>
      </c>
      <c r="J25" s="207">
        <v>1841</v>
      </c>
      <c r="K25" s="305">
        <v>482</v>
      </c>
      <c r="L25" s="164">
        <v>200000</v>
      </c>
    </row>
    <row r="26" spans="1:21" s="2" customFormat="1" ht="15" customHeight="1" x14ac:dyDescent="0.2">
      <c r="A26" s="209">
        <v>44978</v>
      </c>
      <c r="B26" s="210" t="s">
        <v>447</v>
      </c>
      <c r="C26" s="211" t="s">
        <v>448</v>
      </c>
      <c r="D26" s="211" t="s">
        <v>390</v>
      </c>
      <c r="E26" s="201">
        <v>11</v>
      </c>
      <c r="F26" s="306">
        <v>5</v>
      </c>
      <c r="G26" s="211">
        <v>24</v>
      </c>
      <c r="H26" s="211" t="s">
        <v>449</v>
      </c>
      <c r="I26" s="83">
        <v>1</v>
      </c>
      <c r="J26" s="207">
        <v>3060</v>
      </c>
      <c r="K26" s="305">
        <v>1129</v>
      </c>
      <c r="L26" s="164">
        <v>300000</v>
      </c>
    </row>
    <row r="27" spans="1:21" s="2" customFormat="1" ht="15" customHeight="1" x14ac:dyDescent="0.2">
      <c r="A27" s="209">
        <v>44980</v>
      </c>
      <c r="B27" s="210" t="s">
        <v>493</v>
      </c>
      <c r="C27" s="211" t="s">
        <v>494</v>
      </c>
      <c r="D27" s="211" t="s">
        <v>100</v>
      </c>
      <c r="E27" s="201">
        <v>5</v>
      </c>
      <c r="F27" s="306">
        <v>145</v>
      </c>
      <c r="G27" s="211">
        <v>14</v>
      </c>
      <c r="H27" s="211" t="s">
        <v>101</v>
      </c>
      <c r="I27" s="83">
        <v>1</v>
      </c>
      <c r="J27" s="207">
        <v>1510</v>
      </c>
      <c r="K27" s="305">
        <v>512</v>
      </c>
      <c r="L27" s="164">
        <v>133386</v>
      </c>
    </row>
    <row r="28" spans="1:21" s="2" customFormat="1" ht="15" customHeight="1" x14ac:dyDescent="0.2">
      <c r="A28" s="209">
        <v>44980</v>
      </c>
      <c r="B28" s="210" t="s">
        <v>495</v>
      </c>
      <c r="C28" s="211" t="s">
        <v>496</v>
      </c>
      <c r="D28" s="211" t="s">
        <v>100</v>
      </c>
      <c r="E28" s="201">
        <v>5</v>
      </c>
      <c r="F28" s="306">
        <v>137</v>
      </c>
      <c r="G28" s="211">
        <v>14</v>
      </c>
      <c r="H28" s="211" t="s">
        <v>101</v>
      </c>
      <c r="I28" s="83">
        <v>1</v>
      </c>
      <c r="J28" s="207">
        <v>1651</v>
      </c>
      <c r="K28" s="305">
        <v>458</v>
      </c>
      <c r="L28" s="164">
        <v>139920</v>
      </c>
    </row>
    <row r="29" spans="1:21" s="2" customFormat="1" ht="15" customHeight="1" x14ac:dyDescent="0.2">
      <c r="A29" s="209">
        <v>44980</v>
      </c>
      <c r="B29" s="210" t="s">
        <v>497</v>
      </c>
      <c r="C29" s="211" t="s">
        <v>498</v>
      </c>
      <c r="D29" s="211" t="s">
        <v>499</v>
      </c>
      <c r="E29" s="201">
        <v>1</v>
      </c>
      <c r="F29" s="306">
        <v>7</v>
      </c>
      <c r="G29" s="211">
        <v>3</v>
      </c>
      <c r="H29" s="211" t="s">
        <v>500</v>
      </c>
      <c r="I29" s="83">
        <v>1</v>
      </c>
      <c r="J29" s="207">
        <v>1576</v>
      </c>
      <c r="K29" s="305">
        <v>442</v>
      </c>
      <c r="L29" s="164">
        <v>172000</v>
      </c>
    </row>
    <row r="30" spans="1:21" s="2" customFormat="1" ht="15" customHeight="1" x14ac:dyDescent="0.2">
      <c r="A30" s="209">
        <v>44980</v>
      </c>
      <c r="B30" s="210" t="s">
        <v>501</v>
      </c>
      <c r="C30" s="211" t="s">
        <v>502</v>
      </c>
      <c r="D30" s="211" t="s">
        <v>210</v>
      </c>
      <c r="E30" s="201">
        <v>2</v>
      </c>
      <c r="F30" s="306">
        <v>8</v>
      </c>
      <c r="G30" s="211">
        <v>5</v>
      </c>
      <c r="H30" s="211" t="s">
        <v>101</v>
      </c>
      <c r="I30" s="83">
        <v>1</v>
      </c>
      <c r="J30" s="207">
        <v>1613</v>
      </c>
      <c r="K30" s="305">
        <v>424</v>
      </c>
      <c r="L30" s="164">
        <v>134376</v>
      </c>
    </row>
    <row r="31" spans="1:21" s="2" customFormat="1" ht="15" customHeight="1" x14ac:dyDescent="0.2">
      <c r="A31" s="209">
        <v>44980</v>
      </c>
      <c r="B31" s="210" t="s">
        <v>503</v>
      </c>
      <c r="C31" s="211" t="s">
        <v>504</v>
      </c>
      <c r="D31" s="211" t="s">
        <v>505</v>
      </c>
      <c r="E31" s="201"/>
      <c r="F31" s="306"/>
      <c r="G31" s="211"/>
      <c r="H31" s="211" t="s">
        <v>64</v>
      </c>
      <c r="I31" s="83">
        <v>1</v>
      </c>
      <c r="J31" s="207">
        <v>2537</v>
      </c>
      <c r="K31" s="305">
        <v>823</v>
      </c>
      <c r="L31" s="164">
        <v>164905</v>
      </c>
    </row>
    <row r="32" spans="1:21" s="2" customFormat="1" ht="15" customHeight="1" x14ac:dyDescent="0.2">
      <c r="A32" s="209">
        <v>44980</v>
      </c>
      <c r="B32" s="210" t="s">
        <v>506</v>
      </c>
      <c r="C32" s="211" t="s">
        <v>507</v>
      </c>
      <c r="D32" s="211" t="s">
        <v>505</v>
      </c>
      <c r="E32" s="201"/>
      <c r="F32" s="306"/>
      <c r="G32" s="211"/>
      <c r="H32" s="211" t="s">
        <v>64</v>
      </c>
      <c r="I32" s="83">
        <v>1</v>
      </c>
      <c r="J32" s="207">
        <v>2240</v>
      </c>
      <c r="K32" s="305">
        <v>944</v>
      </c>
      <c r="L32" s="164">
        <v>145600</v>
      </c>
    </row>
    <row r="33" spans="1:12" s="2" customFormat="1" ht="15" customHeight="1" x14ac:dyDescent="0.2">
      <c r="A33" s="209">
        <v>44981</v>
      </c>
      <c r="B33" s="210" t="s">
        <v>508</v>
      </c>
      <c r="C33" s="211" t="s">
        <v>511</v>
      </c>
      <c r="D33" s="211" t="s">
        <v>509</v>
      </c>
      <c r="E33" s="201">
        <v>4</v>
      </c>
      <c r="F33" s="306">
        <v>35</v>
      </c>
      <c r="G33" s="211">
        <v>8</v>
      </c>
      <c r="H33" s="211" t="s">
        <v>510</v>
      </c>
      <c r="I33" s="83">
        <v>1</v>
      </c>
      <c r="J33" s="207">
        <v>1918</v>
      </c>
      <c r="K33" s="305">
        <v>616</v>
      </c>
      <c r="L33" s="164">
        <v>167244</v>
      </c>
    </row>
    <row r="34" spans="1:12" s="2" customFormat="1" ht="15" customHeight="1" x14ac:dyDescent="0.2">
      <c r="A34" s="209">
        <v>44981</v>
      </c>
      <c r="B34" s="210" t="s">
        <v>544</v>
      </c>
      <c r="C34" s="211" t="s">
        <v>545</v>
      </c>
      <c r="D34" s="211" t="s">
        <v>210</v>
      </c>
      <c r="E34" s="201">
        <v>2</v>
      </c>
      <c r="F34" s="306">
        <v>2</v>
      </c>
      <c r="G34" s="211">
        <v>9</v>
      </c>
      <c r="H34" s="211" t="s">
        <v>101</v>
      </c>
      <c r="I34" s="83">
        <v>1</v>
      </c>
      <c r="J34" s="207">
        <v>1510</v>
      </c>
      <c r="K34" s="305">
        <v>512</v>
      </c>
      <c r="L34" s="164">
        <v>133386</v>
      </c>
    </row>
    <row r="35" spans="1:12" s="2" customFormat="1" ht="15" customHeight="1" x14ac:dyDescent="0.2">
      <c r="A35" s="209">
        <v>44981</v>
      </c>
      <c r="B35" s="210" t="s">
        <v>546</v>
      </c>
      <c r="C35" s="211" t="s">
        <v>547</v>
      </c>
      <c r="D35" s="211" t="s">
        <v>207</v>
      </c>
      <c r="E35" s="201">
        <v>2</v>
      </c>
      <c r="F35" s="306">
        <v>13</v>
      </c>
      <c r="G35" s="211">
        <v>9</v>
      </c>
      <c r="H35" s="211" t="s">
        <v>101</v>
      </c>
      <c r="I35" s="83">
        <v>1</v>
      </c>
      <c r="J35" s="207">
        <v>1349</v>
      </c>
      <c r="K35" s="305">
        <v>434</v>
      </c>
      <c r="L35" s="164">
        <v>117678</v>
      </c>
    </row>
    <row r="36" spans="1:12" s="2" customFormat="1" ht="15" customHeight="1" x14ac:dyDescent="0.2">
      <c r="A36" s="209">
        <v>44981</v>
      </c>
      <c r="B36" s="210" t="s">
        <v>548</v>
      </c>
      <c r="C36" s="211" t="s">
        <v>549</v>
      </c>
      <c r="D36" s="211" t="s">
        <v>210</v>
      </c>
      <c r="E36" s="201">
        <v>2</v>
      </c>
      <c r="F36" s="306">
        <v>6</v>
      </c>
      <c r="G36" s="211">
        <v>8</v>
      </c>
      <c r="H36" s="211" t="s">
        <v>101</v>
      </c>
      <c r="I36" s="83">
        <v>1</v>
      </c>
      <c r="J36" s="207">
        <v>1443</v>
      </c>
      <c r="K36" s="305">
        <v>413</v>
      </c>
      <c r="L36" s="164">
        <v>122430</v>
      </c>
    </row>
    <row r="37" spans="1:12" s="2" customFormat="1" ht="15" customHeight="1" x14ac:dyDescent="0.2">
      <c r="A37" s="209">
        <v>44981</v>
      </c>
      <c r="B37" s="210" t="s">
        <v>550</v>
      </c>
      <c r="C37" s="211" t="s">
        <v>551</v>
      </c>
      <c r="D37" s="211" t="s">
        <v>100</v>
      </c>
      <c r="E37" s="201">
        <v>5</v>
      </c>
      <c r="F37" s="306">
        <v>25</v>
      </c>
      <c r="G37" s="211">
        <v>20</v>
      </c>
      <c r="H37" s="211" t="s">
        <v>101</v>
      </c>
      <c r="I37" s="83">
        <v>1</v>
      </c>
      <c r="J37" s="207">
        <v>1613</v>
      </c>
      <c r="K37" s="305">
        <v>424</v>
      </c>
      <c r="L37" s="164">
        <v>134376</v>
      </c>
    </row>
    <row r="38" spans="1:12" s="2" customFormat="1" ht="15" customHeight="1" x14ac:dyDescent="0.2">
      <c r="A38" s="209">
        <v>44981</v>
      </c>
      <c r="B38" s="210" t="s">
        <v>552</v>
      </c>
      <c r="C38" s="211" t="s">
        <v>553</v>
      </c>
      <c r="D38" s="211" t="s">
        <v>210</v>
      </c>
      <c r="E38" s="201">
        <v>2</v>
      </c>
      <c r="F38" s="306">
        <v>7</v>
      </c>
      <c r="G38" s="211">
        <v>6</v>
      </c>
      <c r="H38" s="211" t="s">
        <v>101</v>
      </c>
      <c r="I38" s="83">
        <v>1</v>
      </c>
      <c r="J38" s="207">
        <v>1349</v>
      </c>
      <c r="K38" s="305">
        <v>434</v>
      </c>
      <c r="L38" s="164">
        <v>117678</v>
      </c>
    </row>
    <row r="39" spans="1:12" s="2" customFormat="1" ht="15" customHeight="1" x14ac:dyDescent="0.2">
      <c r="A39" s="209">
        <v>44984</v>
      </c>
      <c r="B39" s="210" t="s">
        <v>586</v>
      </c>
      <c r="C39" s="211" t="s">
        <v>587</v>
      </c>
      <c r="D39" s="211" t="s">
        <v>242</v>
      </c>
      <c r="E39" s="201">
        <v>1</v>
      </c>
      <c r="F39" s="306">
        <v>11</v>
      </c>
      <c r="G39" s="211">
        <v>3</v>
      </c>
      <c r="H39" s="211" t="s">
        <v>243</v>
      </c>
      <c r="I39" s="83">
        <v>1</v>
      </c>
      <c r="J39" s="207">
        <v>1567</v>
      </c>
      <c r="K39" s="305">
        <v>585</v>
      </c>
      <c r="L39" s="164">
        <v>174312</v>
      </c>
    </row>
    <row r="40" spans="1:12" s="2" customFormat="1" ht="15" customHeight="1" x14ac:dyDescent="0.2">
      <c r="A40" s="209">
        <v>44985</v>
      </c>
      <c r="B40" s="210" t="s">
        <v>569</v>
      </c>
      <c r="C40" s="211" t="s">
        <v>570</v>
      </c>
      <c r="D40" s="211" t="s">
        <v>571</v>
      </c>
      <c r="E40" s="201">
        <v>2</v>
      </c>
      <c r="F40" s="306">
        <v>18</v>
      </c>
      <c r="G40" s="211">
        <v>9</v>
      </c>
      <c r="H40" s="211" t="s">
        <v>572</v>
      </c>
      <c r="I40" s="83">
        <v>1</v>
      </c>
      <c r="J40" s="207">
        <v>2628</v>
      </c>
      <c r="K40" s="305">
        <v>416</v>
      </c>
      <c r="L40" s="164">
        <v>195000</v>
      </c>
    </row>
    <row r="41" spans="1:12" s="2" customFormat="1" ht="15" customHeight="1" x14ac:dyDescent="0.2">
      <c r="A41" s="209">
        <v>44985</v>
      </c>
      <c r="B41" s="210" t="s">
        <v>638</v>
      </c>
      <c r="C41" s="211" t="s">
        <v>639</v>
      </c>
      <c r="D41" s="211" t="s">
        <v>390</v>
      </c>
      <c r="E41" s="201">
        <v>11</v>
      </c>
      <c r="F41" s="306">
        <v>18</v>
      </c>
      <c r="G41" s="211">
        <v>21</v>
      </c>
      <c r="H41" s="211" t="s">
        <v>640</v>
      </c>
      <c r="I41" s="83">
        <v>1</v>
      </c>
      <c r="J41" s="207">
        <v>2941</v>
      </c>
      <c r="K41" s="305">
        <v>825</v>
      </c>
      <c r="L41" s="164">
        <v>425000</v>
      </c>
    </row>
    <row r="42" spans="1:12" s="2" customFormat="1" ht="12.75" customHeight="1" x14ac:dyDescent="0.2">
      <c r="A42" s="166"/>
      <c r="B42" s="41"/>
      <c r="C42" s="42"/>
      <c r="D42" s="43"/>
      <c r="E42" s="42"/>
      <c r="F42" s="44"/>
      <c r="G42" s="45"/>
      <c r="H42" s="32" t="s">
        <v>13</v>
      </c>
      <c r="I42" s="69">
        <f>SUM(I3:I41)</f>
        <v>39</v>
      </c>
      <c r="J42" s="22">
        <f>SUM(J3:J41)</f>
        <v>73226</v>
      </c>
      <c r="K42" s="100">
        <f>SUM(K3:K41)</f>
        <v>22608</v>
      </c>
      <c r="L42" s="167">
        <f>SUM(L3:L41)</f>
        <v>8590927</v>
      </c>
    </row>
    <row r="43" spans="1:12" s="2" customFormat="1" ht="12.75" customHeight="1" x14ac:dyDescent="0.25">
      <c r="A43" s="323" t="s">
        <v>44</v>
      </c>
      <c r="B43" s="325"/>
      <c r="C43" s="325"/>
      <c r="D43" s="35"/>
      <c r="E43" s="36"/>
      <c r="F43" s="36"/>
      <c r="G43" s="36"/>
      <c r="H43" s="37"/>
      <c r="I43" s="38"/>
      <c r="J43" s="39"/>
      <c r="K43" s="97"/>
      <c r="L43" s="244"/>
    </row>
    <row r="44" spans="1:12" s="2" customFormat="1" ht="12.75" customHeight="1" x14ac:dyDescent="0.2">
      <c r="A44" s="161" t="s">
        <v>0</v>
      </c>
      <c r="B44" s="65" t="s">
        <v>16</v>
      </c>
      <c r="C44" s="98" t="s">
        <v>2</v>
      </c>
      <c r="D44" s="98" t="s">
        <v>3</v>
      </c>
      <c r="E44" s="66" t="s">
        <v>19</v>
      </c>
      <c r="F44" s="66" t="s">
        <v>17</v>
      </c>
      <c r="G44" s="66" t="s">
        <v>5</v>
      </c>
      <c r="H44" s="98" t="s">
        <v>18</v>
      </c>
      <c r="I44" s="128" t="s">
        <v>39</v>
      </c>
      <c r="J44" s="122" t="s">
        <v>28</v>
      </c>
      <c r="K44" s="123" t="s">
        <v>29</v>
      </c>
      <c r="L44" s="162" t="s">
        <v>6</v>
      </c>
    </row>
    <row r="45" spans="1:12" s="2" customFormat="1" ht="12.75" customHeight="1" x14ac:dyDescent="0.2">
      <c r="A45" s="165"/>
      <c r="B45" s="71"/>
      <c r="C45" s="72"/>
      <c r="D45" s="72"/>
      <c r="E45" s="73"/>
      <c r="F45" s="206"/>
      <c r="G45" s="72"/>
      <c r="H45" s="72"/>
      <c r="I45" s="83"/>
      <c r="J45" s="75"/>
      <c r="K45" s="99"/>
      <c r="L45" s="203"/>
    </row>
    <row r="46" spans="1:12" s="2" customFormat="1" ht="12.75" customHeight="1" x14ac:dyDescent="0.2">
      <c r="A46" s="165"/>
      <c r="B46" s="71"/>
      <c r="C46" s="72"/>
      <c r="D46" s="72"/>
      <c r="E46" s="73"/>
      <c r="F46" s="206"/>
      <c r="G46" s="72"/>
      <c r="H46" s="72"/>
      <c r="I46" s="83"/>
      <c r="J46" s="75"/>
      <c r="K46" s="99"/>
      <c r="L46" s="203"/>
    </row>
    <row r="47" spans="1:12" s="2" customFormat="1" ht="12.75" customHeight="1" x14ac:dyDescent="0.2">
      <c r="A47" s="166"/>
      <c r="B47" s="41"/>
      <c r="C47" s="42"/>
      <c r="D47" s="43"/>
      <c r="E47" s="42"/>
      <c r="F47" s="44"/>
      <c r="G47" s="45"/>
      <c r="H47" s="32" t="s">
        <v>13</v>
      </c>
      <c r="I47" s="69">
        <f>SUM(I45:I46)</f>
        <v>0</v>
      </c>
      <c r="J47" s="33">
        <f>SUM(J45:J46)</f>
        <v>0</v>
      </c>
      <c r="K47" s="100">
        <f>SUM(K45:K46)</f>
        <v>0</v>
      </c>
      <c r="L47" s="167">
        <f>SUM(L45:L46)</f>
        <v>0</v>
      </c>
    </row>
    <row r="48" spans="1:12" s="2" customFormat="1" ht="12.75" customHeight="1" x14ac:dyDescent="0.2">
      <c r="A48" s="216"/>
      <c r="B48" s="217"/>
      <c r="C48" s="218"/>
      <c r="D48" s="219"/>
      <c r="E48" s="218"/>
      <c r="F48" s="220"/>
      <c r="G48" s="218"/>
      <c r="H48" s="221" t="s">
        <v>46</v>
      </c>
      <c r="I48" s="222">
        <f>SUM(I42,I47)</f>
        <v>39</v>
      </c>
      <c r="J48" s="223">
        <f>SUM(J42,J47)</f>
        <v>73226</v>
      </c>
      <c r="K48" s="224">
        <f>SUM(K42,K47)</f>
        <v>22608</v>
      </c>
      <c r="L48" s="225">
        <f>SUM(L42,L47)</f>
        <v>8590927</v>
      </c>
    </row>
    <row r="49" spans="1:12" s="2" customFormat="1" ht="12.75" customHeight="1" x14ac:dyDescent="0.25">
      <c r="A49" s="323" t="s">
        <v>32</v>
      </c>
      <c r="B49" s="325"/>
      <c r="C49" s="325"/>
      <c r="D49" s="35"/>
      <c r="E49" s="36"/>
      <c r="F49" s="36"/>
      <c r="G49" s="36"/>
      <c r="H49" s="37"/>
      <c r="I49" s="38"/>
      <c r="J49" s="35"/>
      <c r="K49" s="97"/>
      <c r="L49" s="168"/>
    </row>
    <row r="50" spans="1:12" s="2" customFormat="1" ht="12.75" customHeight="1" x14ac:dyDescent="0.2">
      <c r="A50" s="169" t="s">
        <v>0</v>
      </c>
      <c r="B50" s="67" t="s">
        <v>1</v>
      </c>
      <c r="C50" s="101" t="s">
        <v>2</v>
      </c>
      <c r="D50" s="101" t="s">
        <v>3</v>
      </c>
      <c r="E50" s="68" t="s">
        <v>19</v>
      </c>
      <c r="F50" s="68" t="s">
        <v>4</v>
      </c>
      <c r="G50" s="68" t="s">
        <v>5</v>
      </c>
      <c r="H50" s="101" t="s">
        <v>18</v>
      </c>
      <c r="I50" s="129" t="s">
        <v>39</v>
      </c>
      <c r="J50" s="124" t="s">
        <v>28</v>
      </c>
      <c r="K50" s="101" t="s">
        <v>29</v>
      </c>
      <c r="L50" s="170" t="s">
        <v>6</v>
      </c>
    </row>
    <row r="51" spans="1:12" s="2" customFormat="1" ht="12.75" customHeight="1" x14ac:dyDescent="0.2">
      <c r="A51" s="165">
        <v>44959</v>
      </c>
      <c r="B51" s="71" t="s">
        <v>61</v>
      </c>
      <c r="C51" s="72" t="s">
        <v>62</v>
      </c>
      <c r="D51" s="73" t="s">
        <v>63</v>
      </c>
      <c r="E51" s="118"/>
      <c r="F51" s="118"/>
      <c r="G51" s="118"/>
      <c r="H51" s="73" t="s">
        <v>64</v>
      </c>
      <c r="I51" s="189">
        <v>1</v>
      </c>
      <c r="J51" s="191">
        <v>1102</v>
      </c>
      <c r="K51" s="189">
        <v>0</v>
      </c>
      <c r="L51" s="190">
        <v>71630</v>
      </c>
    </row>
    <row r="52" spans="1:12" s="2" customFormat="1" ht="12.75" customHeight="1" x14ac:dyDescent="0.2">
      <c r="A52" s="165">
        <v>44959</v>
      </c>
      <c r="B52" s="71" t="s">
        <v>65</v>
      </c>
      <c r="C52" s="72" t="s">
        <v>66</v>
      </c>
      <c r="D52" s="73" t="s">
        <v>63</v>
      </c>
      <c r="E52" s="118"/>
      <c r="F52" s="118"/>
      <c r="G52" s="118"/>
      <c r="H52" s="73" t="s">
        <v>64</v>
      </c>
      <c r="I52" s="189">
        <v>1</v>
      </c>
      <c r="J52" s="191">
        <v>1102</v>
      </c>
      <c r="K52" s="189">
        <v>0</v>
      </c>
      <c r="L52" s="190">
        <v>71630</v>
      </c>
    </row>
    <row r="53" spans="1:12" s="2" customFormat="1" ht="12.75" customHeight="1" x14ac:dyDescent="0.2">
      <c r="A53" s="165">
        <v>44959</v>
      </c>
      <c r="B53" s="71" t="s">
        <v>67</v>
      </c>
      <c r="C53" s="72" t="s">
        <v>68</v>
      </c>
      <c r="D53" s="73" t="s">
        <v>63</v>
      </c>
      <c r="E53" s="118"/>
      <c r="F53" s="118"/>
      <c r="G53" s="118"/>
      <c r="H53" s="73" t="s">
        <v>64</v>
      </c>
      <c r="I53" s="189">
        <v>1</v>
      </c>
      <c r="J53" s="191">
        <v>1102</v>
      </c>
      <c r="K53" s="189">
        <v>0</v>
      </c>
      <c r="L53" s="190">
        <v>71630</v>
      </c>
    </row>
    <row r="54" spans="1:12" s="2" customFormat="1" ht="12.75" customHeight="1" x14ac:dyDescent="0.2">
      <c r="A54" s="165"/>
      <c r="B54" s="71"/>
      <c r="C54" s="72"/>
      <c r="D54" s="73"/>
      <c r="E54" s="118"/>
      <c r="F54" s="118"/>
      <c r="G54" s="118"/>
      <c r="H54" s="73"/>
      <c r="I54" s="189"/>
      <c r="J54" s="191"/>
      <c r="K54" s="189"/>
      <c r="L54" s="190"/>
    </row>
    <row r="55" spans="1:12" s="2" customFormat="1" ht="12.75" customHeight="1" x14ac:dyDescent="0.2">
      <c r="A55" s="171"/>
      <c r="B55" s="105"/>
      <c r="C55" s="106"/>
      <c r="D55" s="107"/>
      <c r="E55" s="108"/>
      <c r="F55" s="108"/>
      <c r="G55" s="109"/>
      <c r="H55" s="34" t="s">
        <v>13</v>
      </c>
      <c r="I55" s="70">
        <f>SUM(I51:I54)</f>
        <v>3</v>
      </c>
      <c r="J55" s="192">
        <f>SUM(J51:J54)</f>
        <v>3306</v>
      </c>
      <c r="K55" s="110">
        <f>SUM(K51:K54)</f>
        <v>0</v>
      </c>
      <c r="L55" s="172">
        <f>SUM(L51:L54)</f>
        <v>214890</v>
      </c>
    </row>
    <row r="56" spans="1:12" s="2" customFormat="1" ht="12.75" customHeight="1" x14ac:dyDescent="0.25">
      <c r="A56" s="323" t="s">
        <v>33</v>
      </c>
      <c r="B56" s="325"/>
      <c r="C56" s="325"/>
      <c r="D56" s="35"/>
      <c r="E56" s="36"/>
      <c r="F56" s="36"/>
      <c r="G56" s="36"/>
      <c r="H56" s="37"/>
      <c r="I56" s="38"/>
      <c r="J56" s="35"/>
      <c r="K56" s="97"/>
      <c r="L56" s="168"/>
    </row>
    <row r="57" spans="1:12" s="2" customFormat="1" ht="12.75" customHeight="1" x14ac:dyDescent="0.2">
      <c r="A57" s="169" t="s">
        <v>0</v>
      </c>
      <c r="B57" s="67" t="s">
        <v>1</v>
      </c>
      <c r="C57" s="101" t="s">
        <v>2</v>
      </c>
      <c r="D57" s="101" t="s">
        <v>3</v>
      </c>
      <c r="E57" s="68" t="s">
        <v>19</v>
      </c>
      <c r="F57" s="68" t="s">
        <v>4</v>
      </c>
      <c r="G57" s="68" t="s">
        <v>5</v>
      </c>
      <c r="H57" s="101" t="s">
        <v>18</v>
      </c>
      <c r="I57" s="129" t="s">
        <v>39</v>
      </c>
      <c r="J57" s="101" t="s">
        <v>28</v>
      </c>
      <c r="K57" s="125" t="s">
        <v>29</v>
      </c>
      <c r="L57" s="170" t="s">
        <v>6</v>
      </c>
    </row>
    <row r="58" spans="1:12" s="2" customFormat="1" ht="12.75" customHeight="1" x14ac:dyDescent="0.2">
      <c r="A58" s="163"/>
      <c r="B58" s="78"/>
      <c r="C58" s="73"/>
      <c r="D58" s="73"/>
      <c r="E58" s="73"/>
      <c r="F58" s="73"/>
      <c r="G58" s="73"/>
      <c r="H58" s="73"/>
      <c r="I58" s="74"/>
      <c r="J58" s="80"/>
      <c r="K58" s="102"/>
      <c r="L58" s="203"/>
    </row>
    <row r="59" spans="1:12" s="2" customFormat="1" ht="12.75" customHeight="1" x14ac:dyDescent="0.2">
      <c r="A59" s="163"/>
      <c r="B59" s="78"/>
      <c r="C59" s="73"/>
      <c r="D59" s="73"/>
      <c r="E59" s="73"/>
      <c r="F59" s="73"/>
      <c r="G59" s="73"/>
      <c r="H59" s="73"/>
      <c r="I59" s="74"/>
      <c r="J59" s="80"/>
      <c r="K59" s="102"/>
      <c r="L59" s="203"/>
    </row>
    <row r="60" spans="1:12" s="2" customFormat="1" ht="12.75" customHeight="1" x14ac:dyDescent="0.2">
      <c r="A60" s="173"/>
      <c r="B60" s="85"/>
      <c r="C60" s="47"/>
      <c r="D60" s="48"/>
      <c r="E60" s="47"/>
      <c r="F60" s="47"/>
      <c r="G60" s="47"/>
      <c r="H60" s="21" t="s">
        <v>13</v>
      </c>
      <c r="I60" s="86">
        <v>0</v>
      </c>
      <c r="J60" s="22">
        <f>SUM(J58:J59)</f>
        <v>0</v>
      </c>
      <c r="K60" s="103">
        <f>SUM(K58:K59)</f>
        <v>0</v>
      </c>
      <c r="L60" s="167">
        <f>SUM(L58:L59)</f>
        <v>0</v>
      </c>
    </row>
    <row r="61" spans="1:12" s="2" customFormat="1" ht="12.75" customHeight="1" x14ac:dyDescent="0.25">
      <c r="A61" s="323" t="s">
        <v>34</v>
      </c>
      <c r="B61" s="325"/>
      <c r="C61" s="325"/>
      <c r="D61" s="35"/>
      <c r="E61" s="36"/>
      <c r="F61" s="36"/>
      <c r="G61" s="36"/>
      <c r="H61" s="37"/>
      <c r="I61" s="38"/>
      <c r="J61" s="35"/>
      <c r="K61" s="97"/>
      <c r="L61" s="168"/>
    </row>
    <row r="62" spans="1:12" s="2" customFormat="1" ht="12.75" customHeight="1" x14ac:dyDescent="0.2">
      <c r="A62" s="169" t="s">
        <v>0</v>
      </c>
      <c r="B62" s="67" t="s">
        <v>1</v>
      </c>
      <c r="C62" s="101" t="s">
        <v>2</v>
      </c>
      <c r="D62" s="101" t="s">
        <v>3</v>
      </c>
      <c r="E62" s="68" t="s">
        <v>19</v>
      </c>
      <c r="F62" s="68" t="s">
        <v>4</v>
      </c>
      <c r="G62" s="68" t="s">
        <v>5</v>
      </c>
      <c r="H62" s="101" t="s">
        <v>18</v>
      </c>
      <c r="I62" s="129" t="s">
        <v>39</v>
      </c>
      <c r="J62" s="101" t="s">
        <v>28</v>
      </c>
      <c r="K62" s="125" t="s">
        <v>29</v>
      </c>
      <c r="L62" s="170" t="s">
        <v>6</v>
      </c>
    </row>
    <row r="63" spans="1:12" s="2" customFormat="1" ht="12.75" customHeight="1" x14ac:dyDescent="0.2">
      <c r="A63" s="163"/>
      <c r="B63" s="78"/>
      <c r="C63" s="73"/>
      <c r="D63" s="73"/>
      <c r="E63" s="73"/>
      <c r="F63" s="73"/>
      <c r="G63" s="73"/>
      <c r="H63" s="73"/>
      <c r="I63" s="74"/>
      <c r="J63" s="80"/>
      <c r="K63" s="102"/>
      <c r="L63" s="203"/>
    </row>
    <row r="64" spans="1:12" s="2" customFormat="1" ht="12.75" customHeight="1" x14ac:dyDescent="0.2">
      <c r="A64" s="163"/>
      <c r="B64" s="78"/>
      <c r="C64" s="73"/>
      <c r="D64" s="73"/>
      <c r="E64" s="73"/>
      <c r="F64" s="73"/>
      <c r="G64" s="73"/>
      <c r="H64" s="73"/>
      <c r="I64" s="74"/>
      <c r="J64" s="80"/>
      <c r="K64" s="102"/>
      <c r="L64" s="203"/>
    </row>
    <row r="65" spans="1:12" s="2" customFormat="1" ht="12.75" customHeight="1" x14ac:dyDescent="0.2">
      <c r="A65" s="173"/>
      <c r="B65" s="85"/>
      <c r="C65" s="47"/>
      <c r="D65" s="48"/>
      <c r="E65" s="47"/>
      <c r="F65" s="47"/>
      <c r="G65" s="47"/>
      <c r="H65" s="21" t="s">
        <v>13</v>
      </c>
      <c r="I65" s="86">
        <f>SUM(I63:I64)</f>
        <v>0</v>
      </c>
      <c r="J65" s="22">
        <f>SUM(J63:J64)</f>
        <v>0</v>
      </c>
      <c r="K65" s="103">
        <f>SUM(K63:K64)</f>
        <v>0</v>
      </c>
      <c r="L65" s="167">
        <f>SUM(L63:L64)</f>
        <v>0</v>
      </c>
    </row>
    <row r="66" spans="1:12" s="2" customFormat="1" ht="15" customHeight="1" x14ac:dyDescent="0.25">
      <c r="A66" s="323" t="s">
        <v>22</v>
      </c>
      <c r="B66" s="324"/>
      <c r="C66" s="324"/>
      <c r="D66" s="40"/>
      <c r="E66" s="36"/>
      <c r="F66" s="36"/>
      <c r="G66" s="36"/>
      <c r="H66" s="37"/>
      <c r="I66" s="38"/>
      <c r="J66" s="35"/>
      <c r="K66" s="97"/>
      <c r="L66" s="168"/>
    </row>
    <row r="67" spans="1:12" s="2" customFormat="1" ht="15" customHeight="1" x14ac:dyDescent="0.2">
      <c r="A67" s="169" t="s">
        <v>0</v>
      </c>
      <c r="B67" s="67" t="s">
        <v>1</v>
      </c>
      <c r="C67" s="101" t="s">
        <v>2</v>
      </c>
      <c r="D67" s="101" t="s">
        <v>3</v>
      </c>
      <c r="E67" s="68" t="s">
        <v>19</v>
      </c>
      <c r="F67" s="68" t="s">
        <v>4</v>
      </c>
      <c r="G67" s="68" t="s">
        <v>5</v>
      </c>
      <c r="H67" s="101" t="s">
        <v>18</v>
      </c>
      <c r="I67" s="129" t="s">
        <v>39</v>
      </c>
      <c r="J67" s="101" t="s">
        <v>28</v>
      </c>
      <c r="K67" s="126" t="s">
        <v>29</v>
      </c>
      <c r="L67" s="174" t="s">
        <v>6</v>
      </c>
    </row>
    <row r="68" spans="1:12" s="2" customFormat="1" ht="15" customHeight="1" x14ac:dyDescent="0.2">
      <c r="A68" s="209">
        <v>44958</v>
      </c>
      <c r="B68" s="71" t="s">
        <v>73</v>
      </c>
      <c r="C68" s="72" t="s">
        <v>74</v>
      </c>
      <c r="D68" s="72"/>
      <c r="E68" s="201"/>
      <c r="F68" s="202"/>
      <c r="G68" s="202"/>
      <c r="H68" s="211" t="s">
        <v>75</v>
      </c>
      <c r="I68" s="83">
        <v>1</v>
      </c>
      <c r="J68" s="207">
        <v>0</v>
      </c>
      <c r="K68" s="99">
        <v>0</v>
      </c>
      <c r="L68" s="203">
        <v>18648</v>
      </c>
    </row>
    <row r="69" spans="1:12" s="2" customFormat="1" ht="15" customHeight="1" x14ac:dyDescent="0.2">
      <c r="A69" s="165">
        <v>44958</v>
      </c>
      <c r="B69" s="71" t="s">
        <v>81</v>
      </c>
      <c r="C69" s="72" t="s">
        <v>82</v>
      </c>
      <c r="D69" s="72" t="s">
        <v>83</v>
      </c>
      <c r="E69" s="201"/>
      <c r="F69" s="202"/>
      <c r="G69" s="202"/>
      <c r="H69" s="211" t="s">
        <v>84</v>
      </c>
      <c r="I69" s="83">
        <v>1</v>
      </c>
      <c r="J69" s="207">
        <v>0</v>
      </c>
      <c r="K69" s="99">
        <v>0</v>
      </c>
      <c r="L69" s="203">
        <v>9996</v>
      </c>
    </row>
    <row r="70" spans="1:12" s="2" customFormat="1" ht="15" customHeight="1" x14ac:dyDescent="0.2">
      <c r="A70" s="165">
        <v>44959</v>
      </c>
      <c r="B70" s="71" t="s">
        <v>57</v>
      </c>
      <c r="C70" s="72" t="s">
        <v>58</v>
      </c>
      <c r="D70" s="72" t="s">
        <v>59</v>
      </c>
      <c r="E70" s="201"/>
      <c r="F70" s="202"/>
      <c r="G70" s="202"/>
      <c r="H70" s="211" t="s">
        <v>60</v>
      </c>
      <c r="I70" s="83">
        <v>1</v>
      </c>
      <c r="J70" s="207">
        <v>0</v>
      </c>
      <c r="K70" s="99">
        <v>1300</v>
      </c>
      <c r="L70" s="203">
        <v>10750</v>
      </c>
    </row>
    <row r="71" spans="1:12" s="2" customFormat="1" ht="15" customHeight="1" x14ac:dyDescent="0.2">
      <c r="A71" s="165">
        <v>44959</v>
      </c>
      <c r="B71" s="71" t="s">
        <v>102</v>
      </c>
      <c r="C71" s="72" t="s">
        <v>103</v>
      </c>
      <c r="D71" s="72" t="s">
        <v>104</v>
      </c>
      <c r="E71" s="201"/>
      <c r="F71" s="202"/>
      <c r="G71" s="202"/>
      <c r="H71" s="211" t="s">
        <v>105</v>
      </c>
      <c r="I71" s="83">
        <v>1</v>
      </c>
      <c r="J71" s="207">
        <v>0</v>
      </c>
      <c r="K71" s="99">
        <v>0</v>
      </c>
      <c r="L71" s="203">
        <v>12000</v>
      </c>
    </row>
    <row r="72" spans="1:12" s="2" customFormat="1" ht="15" customHeight="1" x14ac:dyDescent="0.2">
      <c r="A72" s="165">
        <v>44963</v>
      </c>
      <c r="B72" s="71" t="s">
        <v>116</v>
      </c>
      <c r="C72" s="72" t="s">
        <v>117</v>
      </c>
      <c r="D72" s="72" t="s">
        <v>118</v>
      </c>
      <c r="E72" s="201"/>
      <c r="F72" s="202"/>
      <c r="G72" s="202"/>
      <c r="H72" s="211" t="s">
        <v>119</v>
      </c>
      <c r="I72" s="83">
        <v>1</v>
      </c>
      <c r="J72" s="207">
        <v>4893</v>
      </c>
      <c r="K72" s="99">
        <v>1669</v>
      </c>
      <c r="L72" s="203">
        <v>45000</v>
      </c>
    </row>
    <row r="73" spans="1:12" s="2" customFormat="1" ht="15" customHeight="1" x14ac:dyDescent="0.2">
      <c r="A73" s="163">
        <v>44964</v>
      </c>
      <c r="B73" s="78" t="s">
        <v>120</v>
      </c>
      <c r="C73" s="73" t="s">
        <v>121</v>
      </c>
      <c r="D73" s="73" t="s">
        <v>122</v>
      </c>
      <c r="E73" s="73"/>
      <c r="F73" s="201"/>
      <c r="G73" s="73"/>
      <c r="H73" s="73" t="s">
        <v>123</v>
      </c>
      <c r="I73" s="81">
        <v>1</v>
      </c>
      <c r="J73" s="239">
        <v>0</v>
      </c>
      <c r="K73" s="117">
        <v>0</v>
      </c>
      <c r="L73" s="164">
        <v>20000</v>
      </c>
    </row>
    <row r="74" spans="1:12" s="2" customFormat="1" ht="15" customHeight="1" x14ac:dyDescent="0.2">
      <c r="A74" s="165">
        <v>44965</v>
      </c>
      <c r="B74" s="71" t="s">
        <v>124</v>
      </c>
      <c r="C74" s="72" t="s">
        <v>125</v>
      </c>
      <c r="D74" s="248" t="s">
        <v>126</v>
      </c>
      <c r="E74" s="201"/>
      <c r="F74" s="202"/>
      <c r="G74" s="202"/>
      <c r="H74" s="211" t="s">
        <v>127</v>
      </c>
      <c r="I74" s="83">
        <v>1</v>
      </c>
      <c r="J74" s="75">
        <v>0</v>
      </c>
      <c r="K74" s="99">
        <v>0</v>
      </c>
      <c r="L74" s="164">
        <v>0</v>
      </c>
    </row>
    <row r="75" spans="1:12" s="2" customFormat="1" ht="15" customHeight="1" x14ac:dyDescent="0.2">
      <c r="A75" s="165">
        <v>44965</v>
      </c>
      <c r="B75" s="71" t="s">
        <v>128</v>
      </c>
      <c r="C75" s="72" t="s">
        <v>129</v>
      </c>
      <c r="D75" s="72" t="s">
        <v>126</v>
      </c>
      <c r="E75" s="201"/>
      <c r="F75" s="202"/>
      <c r="G75" s="202"/>
      <c r="H75" s="211" t="s">
        <v>127</v>
      </c>
      <c r="I75" s="83">
        <v>1</v>
      </c>
      <c r="J75" s="207">
        <v>0</v>
      </c>
      <c r="K75" s="99">
        <v>0</v>
      </c>
      <c r="L75" s="203">
        <v>0</v>
      </c>
    </row>
    <row r="76" spans="1:12" s="2" customFormat="1" ht="15" customHeight="1" x14ac:dyDescent="0.2">
      <c r="A76" s="163">
        <v>44965</v>
      </c>
      <c r="B76" s="78" t="s">
        <v>130</v>
      </c>
      <c r="C76" s="73" t="s">
        <v>131</v>
      </c>
      <c r="D76" s="73" t="s">
        <v>126</v>
      </c>
      <c r="E76" s="73"/>
      <c r="F76" s="201"/>
      <c r="G76" s="73"/>
      <c r="H76" s="73" t="s">
        <v>127</v>
      </c>
      <c r="I76" s="81">
        <v>1</v>
      </c>
      <c r="J76" s="239">
        <v>0</v>
      </c>
      <c r="K76" s="117">
        <v>0</v>
      </c>
      <c r="L76" s="164">
        <v>0</v>
      </c>
    </row>
    <row r="77" spans="1:12" s="2" customFormat="1" ht="15" customHeight="1" x14ac:dyDescent="0.2">
      <c r="A77" s="165">
        <v>44965</v>
      </c>
      <c r="B77" s="71" t="s">
        <v>177</v>
      </c>
      <c r="C77" s="72" t="s">
        <v>178</v>
      </c>
      <c r="D77" s="72" t="s">
        <v>118</v>
      </c>
      <c r="E77" s="201"/>
      <c r="F77" s="202"/>
      <c r="G77" s="202"/>
      <c r="H77" s="211" t="s">
        <v>179</v>
      </c>
      <c r="I77" s="83">
        <v>1</v>
      </c>
      <c r="J77" s="207">
        <v>0</v>
      </c>
      <c r="K77" s="99">
        <v>0</v>
      </c>
      <c r="L77" s="164">
        <v>14539</v>
      </c>
    </row>
    <row r="78" spans="1:12" s="2" customFormat="1" ht="15" customHeight="1" x14ac:dyDescent="0.2">
      <c r="A78" s="165">
        <v>44965</v>
      </c>
      <c r="B78" s="71" t="s">
        <v>180</v>
      </c>
      <c r="C78" s="72" t="s">
        <v>181</v>
      </c>
      <c r="D78" s="72" t="s">
        <v>182</v>
      </c>
      <c r="E78" s="201"/>
      <c r="F78" s="202"/>
      <c r="G78" s="202"/>
      <c r="H78" s="211" t="s">
        <v>183</v>
      </c>
      <c r="I78" s="83">
        <v>1</v>
      </c>
      <c r="J78" s="207">
        <v>352</v>
      </c>
      <c r="K78" s="99">
        <v>134</v>
      </c>
      <c r="L78" s="203">
        <v>15000</v>
      </c>
    </row>
    <row r="79" spans="1:12" s="2" customFormat="1" ht="15" customHeight="1" x14ac:dyDescent="0.2">
      <c r="A79" s="209">
        <v>44966</v>
      </c>
      <c r="B79" s="210" t="s">
        <v>191</v>
      </c>
      <c r="C79" s="211" t="s">
        <v>192</v>
      </c>
      <c r="D79" s="211" t="s">
        <v>193</v>
      </c>
      <c r="E79" s="201"/>
      <c r="F79" s="236"/>
      <c r="G79" s="236"/>
      <c r="H79" s="211" t="s">
        <v>194</v>
      </c>
      <c r="I79" s="81">
        <v>1</v>
      </c>
      <c r="J79" s="237">
        <v>0</v>
      </c>
      <c r="K79" s="238">
        <v>0</v>
      </c>
      <c r="L79" s="164">
        <v>20000</v>
      </c>
    </row>
    <row r="80" spans="1:12" s="2" customFormat="1" ht="15" customHeight="1" x14ac:dyDescent="0.2">
      <c r="A80" s="165">
        <v>44966</v>
      </c>
      <c r="B80" s="71" t="s">
        <v>229</v>
      </c>
      <c r="C80" s="72" t="s">
        <v>230</v>
      </c>
      <c r="D80" s="72" t="s">
        <v>122</v>
      </c>
      <c r="E80" s="201"/>
      <c r="F80" s="202"/>
      <c r="G80" s="202"/>
      <c r="H80" s="211" t="s">
        <v>84</v>
      </c>
      <c r="I80" s="83">
        <v>1</v>
      </c>
      <c r="J80" s="207">
        <v>0</v>
      </c>
      <c r="K80" s="99">
        <v>0</v>
      </c>
      <c r="L80" s="203">
        <v>10130</v>
      </c>
    </row>
    <row r="81" spans="1:12" s="2" customFormat="1" ht="15.75" customHeight="1" x14ac:dyDescent="0.2">
      <c r="A81" s="163">
        <v>44966</v>
      </c>
      <c r="B81" s="78" t="s">
        <v>231</v>
      </c>
      <c r="C81" s="73" t="s">
        <v>232</v>
      </c>
      <c r="D81" s="73" t="s">
        <v>233</v>
      </c>
      <c r="E81" s="73"/>
      <c r="F81" s="201"/>
      <c r="G81" s="73"/>
      <c r="H81" s="247" t="s">
        <v>84</v>
      </c>
      <c r="I81" s="81">
        <v>1</v>
      </c>
      <c r="J81" s="239">
        <v>0</v>
      </c>
      <c r="K81" s="117">
        <v>0</v>
      </c>
      <c r="L81" s="164">
        <v>25524</v>
      </c>
    </row>
    <row r="82" spans="1:12" s="2" customFormat="1" ht="15" customHeight="1" x14ac:dyDescent="0.2">
      <c r="A82" s="165">
        <v>44967</v>
      </c>
      <c r="B82" s="71" t="s">
        <v>217</v>
      </c>
      <c r="C82" s="72" t="s">
        <v>218</v>
      </c>
      <c r="D82" s="72" t="s">
        <v>219</v>
      </c>
      <c r="E82" s="201"/>
      <c r="F82" s="202"/>
      <c r="G82" s="202"/>
      <c r="H82" s="211" t="s">
        <v>220</v>
      </c>
      <c r="I82" s="83">
        <v>1</v>
      </c>
      <c r="J82" s="207">
        <v>0</v>
      </c>
      <c r="K82" s="99">
        <v>0</v>
      </c>
      <c r="L82" s="203">
        <v>15108</v>
      </c>
    </row>
    <row r="83" spans="1:12" s="2" customFormat="1" ht="15" customHeight="1" x14ac:dyDescent="0.2">
      <c r="A83" s="302">
        <v>44970</v>
      </c>
      <c r="B83" s="71" t="s">
        <v>244</v>
      </c>
      <c r="C83" s="72" t="s">
        <v>245</v>
      </c>
      <c r="D83" s="72" t="s">
        <v>246</v>
      </c>
      <c r="E83" s="201"/>
      <c r="F83" s="202"/>
      <c r="G83" s="202"/>
      <c r="H83" s="211" t="s">
        <v>247</v>
      </c>
      <c r="I83" s="83">
        <v>1</v>
      </c>
      <c r="J83" s="75">
        <v>0</v>
      </c>
      <c r="K83" s="99">
        <v>0</v>
      </c>
      <c r="L83" s="164">
        <v>49215</v>
      </c>
    </row>
    <row r="84" spans="1:12" s="2" customFormat="1" ht="15" customHeight="1" x14ac:dyDescent="0.2">
      <c r="A84" s="165">
        <v>44970</v>
      </c>
      <c r="B84" s="71" t="s">
        <v>271</v>
      </c>
      <c r="C84" s="72" t="s">
        <v>272</v>
      </c>
      <c r="D84" s="72" t="s">
        <v>188</v>
      </c>
      <c r="E84" s="201"/>
      <c r="F84" s="202"/>
      <c r="G84" s="202"/>
      <c r="H84" s="211" t="s">
        <v>273</v>
      </c>
      <c r="I84" s="83">
        <v>1</v>
      </c>
      <c r="J84" s="207">
        <v>0</v>
      </c>
      <c r="K84" s="99">
        <v>0</v>
      </c>
      <c r="L84" s="203">
        <v>25000</v>
      </c>
    </row>
    <row r="85" spans="1:12" s="2" customFormat="1" ht="14.25" customHeight="1" x14ac:dyDescent="0.2">
      <c r="A85" s="165">
        <v>44970</v>
      </c>
      <c r="B85" s="71" t="s">
        <v>277</v>
      </c>
      <c r="C85" s="72" t="s">
        <v>278</v>
      </c>
      <c r="D85" s="72" t="s">
        <v>279</v>
      </c>
      <c r="E85" s="201"/>
      <c r="F85" s="202"/>
      <c r="G85" s="202"/>
      <c r="H85" s="211" t="s">
        <v>280</v>
      </c>
      <c r="I85" s="83">
        <v>1</v>
      </c>
      <c r="J85" s="207">
        <v>0</v>
      </c>
      <c r="K85" s="99">
        <v>900</v>
      </c>
      <c r="L85" s="203">
        <v>10000</v>
      </c>
    </row>
    <row r="86" spans="1:12" s="2" customFormat="1" ht="15" customHeight="1" x14ac:dyDescent="0.2">
      <c r="A86" s="165">
        <v>44971</v>
      </c>
      <c r="B86" s="71" t="s">
        <v>268</v>
      </c>
      <c r="C86" s="72" t="s">
        <v>269</v>
      </c>
      <c r="D86" s="72" t="s">
        <v>165</v>
      </c>
      <c r="E86" s="201"/>
      <c r="F86" s="202"/>
      <c r="G86" s="202"/>
      <c r="H86" s="211" t="s">
        <v>270</v>
      </c>
      <c r="I86" s="83">
        <v>1</v>
      </c>
      <c r="J86" s="207">
        <v>0</v>
      </c>
      <c r="K86" s="99">
        <v>0</v>
      </c>
      <c r="L86" s="203">
        <v>5000</v>
      </c>
    </row>
    <row r="87" spans="1:12" s="2" customFormat="1" ht="15" customHeight="1" x14ac:dyDescent="0.2">
      <c r="A87" s="165">
        <v>44972</v>
      </c>
      <c r="B87" s="71" t="s">
        <v>332</v>
      </c>
      <c r="C87" s="72" t="s">
        <v>333</v>
      </c>
      <c r="D87" s="72" t="s">
        <v>334</v>
      </c>
      <c r="E87" s="201"/>
      <c r="F87" s="202"/>
      <c r="G87" s="202"/>
      <c r="H87" s="211" t="s">
        <v>335</v>
      </c>
      <c r="I87" s="83">
        <v>1</v>
      </c>
      <c r="J87" s="207">
        <v>2828</v>
      </c>
      <c r="K87" s="99">
        <v>673</v>
      </c>
      <c r="L87" s="203">
        <v>80000</v>
      </c>
    </row>
    <row r="88" spans="1:12" s="2" customFormat="1" ht="15" customHeight="1" x14ac:dyDescent="0.2">
      <c r="A88" s="209">
        <v>44972</v>
      </c>
      <c r="B88" s="210" t="s">
        <v>336</v>
      </c>
      <c r="C88" s="211" t="s">
        <v>337</v>
      </c>
      <c r="D88" s="211" t="s">
        <v>223</v>
      </c>
      <c r="E88" s="201"/>
      <c r="F88" s="236"/>
      <c r="G88" s="236"/>
      <c r="H88" s="211" t="s">
        <v>338</v>
      </c>
      <c r="I88" s="83">
        <v>1</v>
      </c>
      <c r="J88" s="207">
        <v>0</v>
      </c>
      <c r="K88" s="305">
        <v>0</v>
      </c>
      <c r="L88" s="203">
        <v>3672</v>
      </c>
    </row>
    <row r="89" spans="1:12" s="2" customFormat="1" ht="15" customHeight="1" x14ac:dyDescent="0.2">
      <c r="A89" s="209">
        <v>44974</v>
      </c>
      <c r="B89" s="210" t="s">
        <v>366</v>
      </c>
      <c r="C89" s="211" t="s">
        <v>367</v>
      </c>
      <c r="D89" s="211"/>
      <c r="E89" s="201"/>
      <c r="F89" s="236"/>
      <c r="G89" s="236"/>
      <c r="H89" s="211" t="s">
        <v>368</v>
      </c>
      <c r="I89" s="83">
        <v>1</v>
      </c>
      <c r="J89" s="207">
        <v>0</v>
      </c>
      <c r="K89" s="305">
        <v>0</v>
      </c>
      <c r="L89" s="203">
        <v>350</v>
      </c>
    </row>
    <row r="90" spans="1:12" s="2" customFormat="1" ht="15" customHeight="1" x14ac:dyDescent="0.2">
      <c r="A90" s="165">
        <v>44974</v>
      </c>
      <c r="B90" s="71" t="s">
        <v>385</v>
      </c>
      <c r="C90" s="72" t="s">
        <v>386</v>
      </c>
      <c r="D90" s="72" t="s">
        <v>188</v>
      </c>
      <c r="E90" s="201"/>
      <c r="F90" s="202"/>
      <c r="G90" s="202"/>
      <c r="H90" s="211" t="s">
        <v>387</v>
      </c>
      <c r="I90" s="83">
        <v>1</v>
      </c>
      <c r="J90" s="207">
        <v>0</v>
      </c>
      <c r="K90" s="99">
        <v>0</v>
      </c>
      <c r="L90" s="164">
        <v>1000</v>
      </c>
    </row>
    <row r="91" spans="1:12" s="2" customFormat="1" ht="15" customHeight="1" x14ac:dyDescent="0.2">
      <c r="A91" s="209">
        <v>44977</v>
      </c>
      <c r="B91" s="210" t="s">
        <v>397</v>
      </c>
      <c r="C91" s="211" t="s">
        <v>398</v>
      </c>
      <c r="D91" s="211" t="s">
        <v>399</v>
      </c>
      <c r="E91" s="201"/>
      <c r="F91" s="236"/>
      <c r="G91" s="236"/>
      <c r="H91" s="211" t="s">
        <v>391</v>
      </c>
      <c r="I91" s="83">
        <v>1</v>
      </c>
      <c r="J91" s="207">
        <v>2000</v>
      </c>
      <c r="K91" s="305">
        <v>0</v>
      </c>
      <c r="L91" s="203">
        <v>100000</v>
      </c>
    </row>
    <row r="92" spans="1:12" s="2" customFormat="1" ht="15" customHeight="1" x14ac:dyDescent="0.2">
      <c r="A92" s="209">
        <v>44977</v>
      </c>
      <c r="B92" s="210" t="s">
        <v>400</v>
      </c>
      <c r="C92" s="211" t="s">
        <v>401</v>
      </c>
      <c r="D92" s="211" t="s">
        <v>402</v>
      </c>
      <c r="E92" s="201"/>
      <c r="F92" s="236"/>
      <c r="G92" s="236"/>
      <c r="H92" s="211" t="s">
        <v>403</v>
      </c>
      <c r="I92" s="83">
        <v>1</v>
      </c>
      <c r="J92" s="207">
        <v>0</v>
      </c>
      <c r="K92" s="305">
        <v>0</v>
      </c>
      <c r="L92" s="203">
        <v>10000</v>
      </c>
    </row>
    <row r="93" spans="1:12" s="2" customFormat="1" ht="15" customHeight="1" x14ac:dyDescent="0.2">
      <c r="A93" s="209">
        <v>44977</v>
      </c>
      <c r="B93" s="210" t="s">
        <v>433</v>
      </c>
      <c r="C93" s="211" t="s">
        <v>434</v>
      </c>
      <c r="D93" s="211" t="s">
        <v>402</v>
      </c>
      <c r="E93" s="201"/>
      <c r="F93" s="236"/>
      <c r="G93" s="236"/>
      <c r="H93" s="211" t="s">
        <v>84</v>
      </c>
      <c r="I93" s="83">
        <v>1</v>
      </c>
      <c r="J93" s="207">
        <v>0</v>
      </c>
      <c r="K93" s="305">
        <v>0</v>
      </c>
      <c r="L93" s="203">
        <v>5199</v>
      </c>
    </row>
    <row r="94" spans="1:12" s="2" customFormat="1" ht="15" customHeight="1" x14ac:dyDescent="0.2">
      <c r="A94" s="165">
        <v>44977</v>
      </c>
      <c r="B94" s="71" t="s">
        <v>435</v>
      </c>
      <c r="C94" s="72" t="s">
        <v>372</v>
      </c>
      <c r="D94" s="72"/>
      <c r="E94" s="201"/>
      <c r="F94" s="202"/>
      <c r="G94" s="202"/>
      <c r="H94" s="211" t="s">
        <v>18</v>
      </c>
      <c r="I94" s="83">
        <v>1</v>
      </c>
      <c r="J94" s="207">
        <v>0</v>
      </c>
      <c r="K94" s="99">
        <v>0</v>
      </c>
      <c r="L94" s="203">
        <v>0</v>
      </c>
    </row>
    <row r="95" spans="1:12" s="2" customFormat="1" ht="15" customHeight="1" x14ac:dyDescent="0.2">
      <c r="A95" s="209">
        <v>44978</v>
      </c>
      <c r="B95" s="210" t="s">
        <v>418</v>
      </c>
      <c r="C95" s="211" t="s">
        <v>419</v>
      </c>
      <c r="D95" s="211" t="s">
        <v>420</v>
      </c>
      <c r="E95" s="201"/>
      <c r="F95" s="236"/>
      <c r="G95" s="236"/>
      <c r="H95" s="211" t="s">
        <v>421</v>
      </c>
      <c r="I95" s="83">
        <v>1</v>
      </c>
      <c r="J95" s="207">
        <v>1542</v>
      </c>
      <c r="K95" s="305">
        <v>464</v>
      </c>
      <c r="L95" s="203">
        <v>12000</v>
      </c>
    </row>
    <row r="96" spans="1:12" s="2" customFormat="1" ht="15" customHeight="1" x14ac:dyDescent="0.2">
      <c r="A96" s="209">
        <v>44978</v>
      </c>
      <c r="B96" s="210" t="s">
        <v>422</v>
      </c>
      <c r="C96" s="211" t="s">
        <v>423</v>
      </c>
      <c r="D96" s="211" t="s">
        <v>264</v>
      </c>
      <c r="E96" s="201"/>
      <c r="F96" s="236"/>
      <c r="G96" s="236"/>
      <c r="H96" s="211" t="s">
        <v>421</v>
      </c>
      <c r="I96" s="83">
        <v>1</v>
      </c>
      <c r="J96" s="207">
        <v>720</v>
      </c>
      <c r="K96" s="305">
        <v>0</v>
      </c>
      <c r="L96" s="203">
        <v>10000</v>
      </c>
    </row>
    <row r="97" spans="1:12" s="2" customFormat="1" ht="15" customHeight="1" x14ac:dyDescent="0.2">
      <c r="A97" s="165">
        <v>44979</v>
      </c>
      <c r="B97" s="71" t="s">
        <v>450</v>
      </c>
      <c r="C97" s="72" t="s">
        <v>451</v>
      </c>
      <c r="D97" s="72"/>
      <c r="E97" s="201"/>
      <c r="F97" s="202"/>
      <c r="G97" s="202"/>
      <c r="H97" s="211" t="s">
        <v>452</v>
      </c>
      <c r="I97" s="83">
        <v>1</v>
      </c>
      <c r="J97" s="207">
        <v>0</v>
      </c>
      <c r="K97" s="99">
        <v>0</v>
      </c>
      <c r="L97" s="203">
        <v>0</v>
      </c>
    </row>
    <row r="98" spans="1:12" s="2" customFormat="1" ht="15" customHeight="1" x14ac:dyDescent="0.2">
      <c r="A98" s="165">
        <v>44979</v>
      </c>
      <c r="B98" s="71" t="s">
        <v>459</v>
      </c>
      <c r="C98" s="72" t="s">
        <v>460</v>
      </c>
      <c r="D98" s="72" t="s">
        <v>461</v>
      </c>
      <c r="E98" s="201"/>
      <c r="F98" s="202"/>
      <c r="G98" s="202"/>
      <c r="H98" s="211" t="s">
        <v>462</v>
      </c>
      <c r="I98" s="83">
        <v>1</v>
      </c>
      <c r="J98" s="207">
        <v>0</v>
      </c>
      <c r="K98" s="99">
        <v>0</v>
      </c>
      <c r="L98" s="203">
        <v>5000</v>
      </c>
    </row>
    <row r="99" spans="1:12" s="2" customFormat="1" ht="15" customHeight="1" x14ac:dyDescent="0.2">
      <c r="A99" s="165">
        <v>44979</v>
      </c>
      <c r="B99" s="71" t="s">
        <v>463</v>
      </c>
      <c r="C99" s="72" t="s">
        <v>464</v>
      </c>
      <c r="D99" s="72" t="s">
        <v>188</v>
      </c>
      <c r="E99" s="201"/>
      <c r="F99" s="202"/>
      <c r="G99" s="202"/>
      <c r="H99" s="211" t="s">
        <v>465</v>
      </c>
      <c r="I99" s="83">
        <v>1</v>
      </c>
      <c r="J99" s="207">
        <v>0</v>
      </c>
      <c r="K99" s="99">
        <v>0</v>
      </c>
      <c r="L99" s="203">
        <v>45000</v>
      </c>
    </row>
    <row r="100" spans="1:12" s="2" customFormat="1" ht="15" customHeight="1" x14ac:dyDescent="0.2">
      <c r="A100" s="165">
        <v>44979</v>
      </c>
      <c r="B100" s="71" t="s">
        <v>470</v>
      </c>
      <c r="C100" s="72" t="s">
        <v>471</v>
      </c>
      <c r="D100" s="72" t="s">
        <v>118</v>
      </c>
      <c r="E100" s="201"/>
      <c r="F100" s="202"/>
      <c r="G100" s="202"/>
      <c r="H100" s="211" t="s">
        <v>472</v>
      </c>
      <c r="I100" s="83">
        <v>1</v>
      </c>
      <c r="J100" s="207">
        <v>0</v>
      </c>
      <c r="K100" s="99">
        <v>0</v>
      </c>
      <c r="L100" s="203">
        <v>65626</v>
      </c>
    </row>
    <row r="101" spans="1:12" s="2" customFormat="1" ht="15" customHeight="1" x14ac:dyDescent="0.2">
      <c r="A101" s="165">
        <v>44979</v>
      </c>
      <c r="B101" s="71" t="s">
        <v>473</v>
      </c>
      <c r="C101" s="72" t="s">
        <v>474</v>
      </c>
      <c r="D101" s="72" t="s">
        <v>475</v>
      </c>
      <c r="E101" s="201"/>
      <c r="F101" s="202"/>
      <c r="G101" s="202"/>
      <c r="H101" s="211" t="s">
        <v>476</v>
      </c>
      <c r="I101" s="83">
        <v>1</v>
      </c>
      <c r="J101" s="207">
        <v>0</v>
      </c>
      <c r="K101" s="99">
        <v>0</v>
      </c>
      <c r="L101" s="203">
        <v>3500</v>
      </c>
    </row>
    <row r="102" spans="1:12" s="2" customFormat="1" ht="15" customHeight="1" x14ac:dyDescent="0.2">
      <c r="A102" s="165">
        <v>44979</v>
      </c>
      <c r="B102" s="71" t="s">
        <v>515</v>
      </c>
      <c r="C102" s="72" t="s">
        <v>516</v>
      </c>
      <c r="D102" s="72" t="s">
        <v>157</v>
      </c>
      <c r="E102" s="201"/>
      <c r="F102" s="202"/>
      <c r="G102" s="202"/>
      <c r="H102" s="211" t="s">
        <v>517</v>
      </c>
      <c r="I102" s="83">
        <v>1</v>
      </c>
      <c r="J102" s="207">
        <v>0</v>
      </c>
      <c r="K102" s="99">
        <v>0</v>
      </c>
      <c r="L102" s="203">
        <v>80000</v>
      </c>
    </row>
    <row r="103" spans="1:12" s="2" customFormat="1" ht="15" customHeight="1" x14ac:dyDescent="0.2">
      <c r="A103" s="165">
        <v>44979</v>
      </c>
      <c r="B103" s="71" t="s">
        <v>453</v>
      </c>
      <c r="C103" s="72" t="s">
        <v>454</v>
      </c>
      <c r="D103" s="72" t="s">
        <v>455</v>
      </c>
      <c r="E103" s="201"/>
      <c r="F103" s="202"/>
      <c r="G103" s="202"/>
      <c r="H103" s="211" t="s">
        <v>456</v>
      </c>
      <c r="I103" s="83">
        <v>1</v>
      </c>
      <c r="J103" s="207">
        <v>1620</v>
      </c>
      <c r="K103" s="99">
        <v>0</v>
      </c>
      <c r="L103" s="203">
        <v>4000</v>
      </c>
    </row>
    <row r="104" spans="1:12" s="2" customFormat="1" ht="15" customHeight="1" x14ac:dyDescent="0.2">
      <c r="A104" s="165">
        <v>44980</v>
      </c>
      <c r="B104" s="71" t="s">
        <v>512</v>
      </c>
      <c r="C104" s="72" t="s">
        <v>513</v>
      </c>
      <c r="D104" s="72"/>
      <c r="E104" s="201"/>
      <c r="F104" s="202"/>
      <c r="G104" s="202"/>
      <c r="H104" s="211" t="s">
        <v>514</v>
      </c>
      <c r="I104" s="83">
        <v>1</v>
      </c>
      <c r="J104" s="207">
        <v>0</v>
      </c>
      <c r="K104" s="99">
        <v>0</v>
      </c>
      <c r="L104" s="203">
        <v>950</v>
      </c>
    </row>
    <row r="105" spans="1:12" s="2" customFormat="1" ht="15" customHeight="1" x14ac:dyDescent="0.2">
      <c r="A105" s="165">
        <v>44980</v>
      </c>
      <c r="B105" s="71" t="s">
        <v>518</v>
      </c>
      <c r="C105" s="72" t="s">
        <v>519</v>
      </c>
      <c r="D105" s="72"/>
      <c r="E105" s="201"/>
      <c r="F105" s="202"/>
      <c r="G105" s="202"/>
      <c r="H105" s="211" t="s">
        <v>476</v>
      </c>
      <c r="I105" s="83">
        <v>1</v>
      </c>
      <c r="J105" s="207">
        <v>0</v>
      </c>
      <c r="K105" s="99">
        <v>0</v>
      </c>
      <c r="L105" s="203">
        <v>3500</v>
      </c>
    </row>
    <row r="106" spans="1:12" s="2" customFormat="1" ht="15" customHeight="1" x14ac:dyDescent="0.2">
      <c r="A106" s="165">
        <v>44981</v>
      </c>
      <c r="B106" s="71" t="s">
        <v>481</v>
      </c>
      <c r="C106" s="72" t="s">
        <v>482</v>
      </c>
      <c r="D106" s="72"/>
      <c r="E106" s="201"/>
      <c r="F106" s="202"/>
      <c r="G106" s="202"/>
      <c r="H106" s="211" t="s">
        <v>472</v>
      </c>
      <c r="I106" s="83">
        <v>1</v>
      </c>
      <c r="J106" s="207">
        <v>0</v>
      </c>
      <c r="K106" s="99">
        <v>0</v>
      </c>
      <c r="L106" s="203">
        <v>45097</v>
      </c>
    </row>
    <row r="107" spans="1:12" s="2" customFormat="1" ht="15" customHeight="1" x14ac:dyDescent="0.2">
      <c r="A107" s="165">
        <v>44981</v>
      </c>
      <c r="B107" s="71" t="s">
        <v>483</v>
      </c>
      <c r="C107" s="72" t="s">
        <v>484</v>
      </c>
      <c r="D107" s="72" t="s">
        <v>485</v>
      </c>
      <c r="E107" s="201"/>
      <c r="F107" s="202"/>
      <c r="G107" s="202"/>
      <c r="H107" s="211" t="s">
        <v>472</v>
      </c>
      <c r="I107" s="83">
        <v>1</v>
      </c>
      <c r="J107" s="207">
        <v>0</v>
      </c>
      <c r="K107" s="99">
        <v>0</v>
      </c>
      <c r="L107" s="203">
        <v>50217</v>
      </c>
    </row>
    <row r="108" spans="1:12" s="2" customFormat="1" ht="15" customHeight="1" x14ac:dyDescent="0.2">
      <c r="A108" s="165">
        <v>44981</v>
      </c>
      <c r="B108" s="71" t="s">
        <v>520</v>
      </c>
      <c r="C108" s="72" t="s">
        <v>521</v>
      </c>
      <c r="D108" s="72" t="s">
        <v>522</v>
      </c>
      <c r="E108" s="201"/>
      <c r="F108" s="202"/>
      <c r="G108" s="202"/>
      <c r="H108" s="211" t="s">
        <v>472</v>
      </c>
      <c r="I108" s="83">
        <v>1</v>
      </c>
      <c r="J108" s="207">
        <v>0</v>
      </c>
      <c r="K108" s="99">
        <v>0</v>
      </c>
      <c r="L108" s="203">
        <v>41100</v>
      </c>
    </row>
    <row r="109" spans="1:12" s="2" customFormat="1" ht="15" customHeight="1" x14ac:dyDescent="0.2">
      <c r="A109" s="165">
        <v>44981</v>
      </c>
      <c r="B109" s="71" t="s">
        <v>523</v>
      </c>
      <c r="C109" s="72" t="s">
        <v>524</v>
      </c>
      <c r="D109" s="72" t="s">
        <v>525</v>
      </c>
      <c r="E109" s="201"/>
      <c r="F109" s="202"/>
      <c r="G109" s="202"/>
      <c r="H109" s="211" t="s">
        <v>472</v>
      </c>
      <c r="I109" s="83">
        <v>1</v>
      </c>
      <c r="J109" s="207">
        <v>0</v>
      </c>
      <c r="K109" s="99">
        <v>0</v>
      </c>
      <c r="L109" s="203">
        <v>72890</v>
      </c>
    </row>
    <row r="110" spans="1:12" s="2" customFormat="1" ht="15" customHeight="1" x14ac:dyDescent="0.2">
      <c r="A110" s="165">
        <v>44981</v>
      </c>
      <c r="B110" s="71" t="s">
        <v>537</v>
      </c>
      <c r="C110" s="72" t="s">
        <v>538</v>
      </c>
      <c r="D110" s="72" t="s">
        <v>539</v>
      </c>
      <c r="E110" s="201"/>
      <c r="F110" s="202"/>
      <c r="G110" s="202"/>
      <c r="H110" s="211" t="s">
        <v>472</v>
      </c>
      <c r="I110" s="83">
        <v>1</v>
      </c>
      <c r="J110" s="207">
        <v>0</v>
      </c>
      <c r="K110" s="99">
        <v>0</v>
      </c>
      <c r="L110" s="203">
        <v>83611</v>
      </c>
    </row>
    <row r="111" spans="1:12" s="2" customFormat="1" ht="15" customHeight="1" x14ac:dyDescent="0.2">
      <c r="A111" s="165">
        <v>44981</v>
      </c>
      <c r="B111" s="71" t="s">
        <v>542</v>
      </c>
      <c r="C111" s="72" t="s">
        <v>543</v>
      </c>
      <c r="D111" s="72"/>
      <c r="E111" s="201"/>
      <c r="F111" s="202"/>
      <c r="G111" s="202"/>
      <c r="H111" s="211" t="s">
        <v>472</v>
      </c>
      <c r="I111" s="83">
        <v>1</v>
      </c>
      <c r="J111" s="207">
        <v>0</v>
      </c>
      <c r="K111" s="99">
        <v>0</v>
      </c>
      <c r="L111" s="203">
        <v>57285</v>
      </c>
    </row>
    <row r="112" spans="1:12" s="2" customFormat="1" ht="15" customHeight="1" x14ac:dyDescent="0.2">
      <c r="A112" s="165">
        <v>44981</v>
      </c>
      <c r="B112" s="71" t="s">
        <v>554</v>
      </c>
      <c r="C112" s="72" t="s">
        <v>555</v>
      </c>
      <c r="D112" s="72" t="s">
        <v>242</v>
      </c>
      <c r="E112" s="201"/>
      <c r="F112" s="202"/>
      <c r="G112" s="202"/>
      <c r="H112" s="211" t="s">
        <v>472</v>
      </c>
      <c r="I112" s="83">
        <v>1</v>
      </c>
      <c r="J112" s="207">
        <v>0</v>
      </c>
      <c r="K112" s="99">
        <v>0</v>
      </c>
      <c r="L112" s="203">
        <v>41623</v>
      </c>
    </row>
    <row r="113" spans="1:12" s="2" customFormat="1" ht="15" customHeight="1" x14ac:dyDescent="0.2">
      <c r="A113" s="165">
        <v>44984</v>
      </c>
      <c r="B113" s="71" t="s">
        <v>588</v>
      </c>
      <c r="C113" s="72" t="s">
        <v>589</v>
      </c>
      <c r="D113" s="72" t="s">
        <v>590</v>
      </c>
      <c r="E113" s="201"/>
      <c r="F113" s="202"/>
      <c r="G113" s="202"/>
      <c r="H113" s="211" t="s">
        <v>472</v>
      </c>
      <c r="I113" s="83">
        <v>1</v>
      </c>
      <c r="J113" s="207">
        <v>0</v>
      </c>
      <c r="K113" s="99">
        <v>0</v>
      </c>
      <c r="L113" s="203">
        <v>48959</v>
      </c>
    </row>
    <row r="114" spans="1:12" s="2" customFormat="1" ht="15" customHeight="1" x14ac:dyDescent="0.2">
      <c r="A114" s="165">
        <v>44984</v>
      </c>
      <c r="B114" s="71" t="s">
        <v>591</v>
      </c>
      <c r="C114" s="72" t="s">
        <v>592</v>
      </c>
      <c r="D114" s="72" t="s">
        <v>593</v>
      </c>
      <c r="E114" s="201"/>
      <c r="F114" s="202"/>
      <c r="G114" s="202"/>
      <c r="H114" s="211" t="s">
        <v>594</v>
      </c>
      <c r="I114" s="83">
        <v>1</v>
      </c>
      <c r="J114" s="207">
        <v>0</v>
      </c>
      <c r="K114" s="99">
        <v>0</v>
      </c>
      <c r="L114" s="203">
        <v>9000</v>
      </c>
    </row>
    <row r="115" spans="1:12" s="2" customFormat="1" ht="15" customHeight="1" x14ac:dyDescent="0.2">
      <c r="A115" s="165">
        <v>44984</v>
      </c>
      <c r="B115" s="71" t="s">
        <v>595</v>
      </c>
      <c r="C115" s="72" t="s">
        <v>596</v>
      </c>
      <c r="D115" s="72" t="s">
        <v>597</v>
      </c>
      <c r="E115" s="201"/>
      <c r="F115" s="202"/>
      <c r="G115" s="202"/>
      <c r="H115" s="211" t="s">
        <v>598</v>
      </c>
      <c r="I115" s="83">
        <v>1</v>
      </c>
      <c r="J115" s="207">
        <v>0</v>
      </c>
      <c r="K115" s="99">
        <v>168</v>
      </c>
      <c r="L115" s="203">
        <v>17000</v>
      </c>
    </row>
    <row r="116" spans="1:12" s="2" customFormat="1" ht="15" customHeight="1" x14ac:dyDescent="0.2">
      <c r="A116" s="165">
        <v>44984</v>
      </c>
      <c r="B116" s="71" t="s">
        <v>599</v>
      </c>
      <c r="C116" s="72" t="s">
        <v>600</v>
      </c>
      <c r="D116" s="72" t="s">
        <v>601</v>
      </c>
      <c r="E116" s="201"/>
      <c r="F116" s="202"/>
      <c r="G116" s="202"/>
      <c r="H116" s="211" t="s">
        <v>472</v>
      </c>
      <c r="I116" s="83">
        <v>1</v>
      </c>
      <c r="J116" s="207">
        <v>0</v>
      </c>
      <c r="K116" s="99">
        <v>0</v>
      </c>
      <c r="L116" s="203">
        <v>47586</v>
      </c>
    </row>
    <row r="117" spans="1:12" s="2" customFormat="1" ht="15" customHeight="1" x14ac:dyDescent="0.2">
      <c r="A117" s="165">
        <v>44984</v>
      </c>
      <c r="B117" s="71" t="s">
        <v>602</v>
      </c>
      <c r="C117" s="72" t="s">
        <v>603</v>
      </c>
      <c r="D117" s="72" t="s">
        <v>358</v>
      </c>
      <c r="E117" s="201"/>
      <c r="F117" s="202"/>
      <c r="G117" s="202"/>
      <c r="H117" s="211" t="s">
        <v>604</v>
      </c>
      <c r="I117" s="83">
        <v>1</v>
      </c>
      <c r="J117" s="207">
        <v>0</v>
      </c>
      <c r="K117" s="99">
        <v>0</v>
      </c>
      <c r="L117" s="203">
        <v>6500</v>
      </c>
    </row>
    <row r="118" spans="1:12" s="2" customFormat="1" ht="15" customHeight="1" x14ac:dyDescent="0.2">
      <c r="A118" s="165">
        <v>44985</v>
      </c>
      <c r="B118" s="71" t="s">
        <v>564</v>
      </c>
      <c r="C118" s="72" t="s">
        <v>565</v>
      </c>
      <c r="D118" s="72" t="s">
        <v>566</v>
      </c>
      <c r="E118" s="201"/>
      <c r="F118" s="202"/>
      <c r="G118" s="202"/>
      <c r="H118" s="211" t="s">
        <v>472</v>
      </c>
      <c r="I118" s="83">
        <v>1</v>
      </c>
      <c r="J118" s="207">
        <v>0</v>
      </c>
      <c r="K118" s="99">
        <v>0</v>
      </c>
      <c r="L118" s="203">
        <v>35875</v>
      </c>
    </row>
    <row r="119" spans="1:12" s="2" customFormat="1" ht="15" customHeight="1" x14ac:dyDescent="0.2">
      <c r="A119" s="165">
        <v>44985</v>
      </c>
      <c r="B119" s="71" t="s">
        <v>567</v>
      </c>
      <c r="C119" s="72" t="s">
        <v>568</v>
      </c>
      <c r="D119" s="72" t="s">
        <v>279</v>
      </c>
      <c r="E119" s="201"/>
      <c r="F119" s="202"/>
      <c r="G119" s="202"/>
      <c r="H119" s="211" t="s">
        <v>472</v>
      </c>
      <c r="I119" s="83">
        <v>1</v>
      </c>
      <c r="J119" s="207">
        <v>0</v>
      </c>
      <c r="K119" s="99">
        <v>0</v>
      </c>
      <c r="L119" s="203">
        <v>59728</v>
      </c>
    </row>
    <row r="120" spans="1:12" s="2" customFormat="1" ht="15" customHeight="1" x14ac:dyDescent="0.2">
      <c r="A120" s="165">
        <v>44985</v>
      </c>
      <c r="B120" s="71" t="s">
        <v>630</v>
      </c>
      <c r="C120" s="72" t="s">
        <v>631</v>
      </c>
      <c r="D120" s="72"/>
      <c r="E120" s="201"/>
      <c r="F120" s="202"/>
      <c r="G120" s="202"/>
      <c r="H120" s="211" t="s">
        <v>632</v>
      </c>
      <c r="I120" s="83">
        <v>1</v>
      </c>
      <c r="J120" s="207">
        <v>0</v>
      </c>
      <c r="K120" s="99">
        <v>0</v>
      </c>
      <c r="L120" s="203">
        <v>18000</v>
      </c>
    </row>
    <row r="121" spans="1:12" s="2" customFormat="1" ht="15" customHeight="1" x14ac:dyDescent="0.2">
      <c r="A121" s="165">
        <v>44985</v>
      </c>
      <c r="B121" s="71" t="s">
        <v>635</v>
      </c>
      <c r="C121" s="72" t="s">
        <v>636</v>
      </c>
      <c r="D121" s="72"/>
      <c r="E121" s="201"/>
      <c r="F121" s="202"/>
      <c r="G121" s="202"/>
      <c r="H121" s="211" t="s">
        <v>637</v>
      </c>
      <c r="I121" s="83">
        <v>1</v>
      </c>
      <c r="J121" s="207">
        <v>0</v>
      </c>
      <c r="K121" s="99">
        <v>0</v>
      </c>
      <c r="L121" s="203">
        <v>400</v>
      </c>
    </row>
    <row r="122" spans="1:12" s="2" customFormat="1" ht="15" customHeight="1" x14ac:dyDescent="0.2">
      <c r="A122" s="165">
        <v>44985</v>
      </c>
      <c r="B122" s="71" t="s">
        <v>647</v>
      </c>
      <c r="C122" s="72" t="s">
        <v>648</v>
      </c>
      <c r="D122" s="72" t="s">
        <v>649</v>
      </c>
      <c r="E122" s="201"/>
      <c r="F122" s="202"/>
      <c r="G122" s="202"/>
      <c r="H122" s="211" t="s">
        <v>650</v>
      </c>
      <c r="I122" s="83">
        <v>1</v>
      </c>
      <c r="J122" s="207">
        <v>0</v>
      </c>
      <c r="K122" s="99">
        <v>0</v>
      </c>
      <c r="L122" s="203">
        <v>10000</v>
      </c>
    </row>
    <row r="123" spans="1:12" s="2" customFormat="1" ht="15" customHeight="1" x14ac:dyDescent="0.2">
      <c r="A123" s="175"/>
      <c r="B123" s="46"/>
      <c r="C123" s="47"/>
      <c r="D123" s="48"/>
      <c r="E123" s="47"/>
      <c r="F123" s="47"/>
      <c r="G123" s="49"/>
      <c r="H123" s="21" t="s">
        <v>13</v>
      </c>
      <c r="I123" s="176">
        <f>SUM(I68:I122)</f>
        <v>55</v>
      </c>
      <c r="J123" s="177">
        <f>SUM(J68:J122)</f>
        <v>13955</v>
      </c>
      <c r="K123" s="100">
        <f>SUM(K68:K122)</f>
        <v>5308</v>
      </c>
      <c r="L123" s="178">
        <f>SUM(L68:L122)</f>
        <v>1380578</v>
      </c>
    </row>
    <row r="124" spans="1:12" s="2" customFormat="1" ht="15" customHeight="1" x14ac:dyDescent="0.2">
      <c r="A124" s="4"/>
      <c r="B124" s="8"/>
      <c r="C124" s="3"/>
      <c r="D124" s="5"/>
      <c r="E124" s="3"/>
      <c r="F124" s="3"/>
      <c r="G124" s="3"/>
      <c r="H124" s="6"/>
      <c r="I124" s="18"/>
      <c r="J124" s="5"/>
      <c r="K124" s="3"/>
      <c r="L124" s="5"/>
    </row>
    <row r="125" spans="1:12" s="2" customFormat="1" ht="15" customHeight="1" x14ac:dyDescent="0.2"/>
    <row r="126" spans="1:12" s="2" customFormat="1" ht="15" customHeight="1" x14ac:dyDescent="0.2">
      <c r="A126" s="4"/>
      <c r="B126" s="8"/>
      <c r="C126" s="3"/>
      <c r="D126" s="5"/>
      <c r="E126" s="3"/>
      <c r="F126" s="3"/>
      <c r="G126" s="3"/>
      <c r="H126" s="6"/>
      <c r="I126" s="18"/>
      <c r="J126" s="5"/>
      <c r="K126" s="3"/>
      <c r="L126" s="5"/>
    </row>
    <row r="127" spans="1:12" s="2" customFormat="1" ht="15" customHeight="1" x14ac:dyDescent="0.2"/>
    <row r="128" spans="1:12" s="2" customFormat="1" ht="15" customHeight="1" x14ac:dyDescent="0.2">
      <c r="A128" s="4"/>
      <c r="B128" s="8"/>
      <c r="C128" s="3"/>
      <c r="D128" s="5"/>
      <c r="E128" s="3"/>
      <c r="F128" s="3"/>
      <c r="G128" s="3"/>
      <c r="H128" s="6"/>
      <c r="I128" s="18"/>
      <c r="J128" s="5"/>
      <c r="K128" s="3"/>
      <c r="L128" s="5"/>
    </row>
    <row r="129" spans="1:12" s="2" customFormat="1" ht="15" customHeight="1" x14ac:dyDescent="0.2">
      <c r="A129" s="4"/>
      <c r="B129" s="8"/>
      <c r="C129" s="3"/>
      <c r="D129" s="5"/>
      <c r="E129" s="3"/>
      <c r="F129" s="3"/>
      <c r="G129" s="3"/>
      <c r="H129" s="6"/>
      <c r="I129" s="18"/>
      <c r="J129" s="5"/>
      <c r="K129" s="3"/>
      <c r="L129" s="5"/>
    </row>
    <row r="130" spans="1:12" s="2" customFormat="1" ht="15" customHeight="1" x14ac:dyDescent="0.2">
      <c r="A130" s="4"/>
      <c r="B130" s="8"/>
      <c r="C130" s="3"/>
      <c r="D130" s="5"/>
      <c r="E130" s="3"/>
      <c r="F130" s="3"/>
      <c r="G130" s="3"/>
      <c r="H130" s="6"/>
      <c r="I130" s="18"/>
      <c r="J130" s="5"/>
      <c r="K130" s="3"/>
      <c r="L130" s="5"/>
    </row>
    <row r="131" spans="1:12" s="2" customFormat="1" ht="15" customHeight="1" x14ac:dyDescent="0.2">
      <c r="A131" s="4"/>
      <c r="B131" s="8"/>
      <c r="C131" s="3"/>
      <c r="D131" s="5"/>
      <c r="E131" s="3"/>
      <c r="F131" s="3"/>
      <c r="G131" s="3"/>
      <c r="H131" s="6"/>
      <c r="I131" s="18"/>
      <c r="J131" s="5"/>
      <c r="K131" s="3"/>
      <c r="L131" s="5"/>
    </row>
    <row r="132" spans="1:12" s="2" customFormat="1" ht="15" customHeight="1" x14ac:dyDescent="0.2">
      <c r="A132" s="4"/>
      <c r="B132" s="8"/>
      <c r="C132" s="3"/>
      <c r="D132" s="5"/>
      <c r="E132" s="3"/>
      <c r="F132" s="3"/>
      <c r="G132" s="3"/>
      <c r="H132" s="6"/>
      <c r="I132" s="18"/>
      <c r="J132" s="5"/>
      <c r="K132" s="3"/>
      <c r="L132" s="5"/>
    </row>
    <row r="133" spans="1:12" s="2" customFormat="1" ht="15" customHeight="1" x14ac:dyDescent="0.2">
      <c r="A133" s="4"/>
      <c r="B133" s="8"/>
      <c r="C133" s="3"/>
      <c r="D133" s="5"/>
      <c r="E133" s="3"/>
      <c r="F133" s="3"/>
      <c r="G133" s="3"/>
      <c r="H133" s="6"/>
      <c r="I133" s="18"/>
      <c r="J133" s="5"/>
      <c r="K133" s="3"/>
      <c r="L133" s="5"/>
    </row>
    <row r="134" spans="1:12" s="2" customFormat="1" ht="15" customHeight="1" x14ac:dyDescent="0.2">
      <c r="A134" s="4"/>
      <c r="B134" s="8"/>
      <c r="C134" s="3"/>
      <c r="D134" s="5"/>
      <c r="E134" s="3"/>
      <c r="F134" s="3"/>
      <c r="G134" s="3"/>
      <c r="H134" s="6"/>
      <c r="I134" s="18"/>
      <c r="J134" s="5"/>
      <c r="K134" s="3"/>
      <c r="L134" s="5"/>
    </row>
    <row r="135" spans="1:12" s="2" customFormat="1" ht="15" customHeight="1" x14ac:dyDescent="0.2">
      <c r="A135" s="4"/>
      <c r="B135" s="8"/>
      <c r="C135" s="3"/>
      <c r="D135" s="5"/>
      <c r="E135" s="3"/>
      <c r="F135" s="3"/>
      <c r="G135" s="3"/>
      <c r="H135" s="6"/>
      <c r="I135" s="18"/>
      <c r="J135" s="5"/>
      <c r="K135" s="3"/>
      <c r="L135" s="5"/>
    </row>
    <row r="136" spans="1:12" s="2" customFormat="1" ht="15" customHeight="1" x14ac:dyDescent="0.2">
      <c r="A136" s="4"/>
      <c r="B136" s="8"/>
      <c r="C136" s="3"/>
      <c r="D136" s="5"/>
      <c r="E136" s="3"/>
      <c r="F136" s="3"/>
      <c r="G136" s="3"/>
      <c r="H136" s="6"/>
      <c r="I136" s="18"/>
      <c r="J136" s="5"/>
      <c r="K136" s="3"/>
      <c r="L136" s="5"/>
    </row>
    <row r="137" spans="1:12" s="2" customFormat="1" ht="15" customHeight="1" x14ac:dyDescent="0.2">
      <c r="A137" s="4"/>
      <c r="B137" s="8"/>
      <c r="C137" s="3"/>
      <c r="D137" s="5"/>
      <c r="E137" s="3"/>
      <c r="F137" s="3"/>
      <c r="G137" s="3"/>
      <c r="H137" s="6"/>
      <c r="I137" s="18"/>
      <c r="J137" s="5"/>
      <c r="K137" s="3"/>
      <c r="L137" s="5"/>
    </row>
    <row r="138" spans="1:12" s="2" customFormat="1" ht="15" customHeight="1" x14ac:dyDescent="0.2">
      <c r="A138" s="4"/>
      <c r="B138" s="8"/>
      <c r="C138" s="3"/>
      <c r="D138" s="5"/>
      <c r="E138" s="3"/>
      <c r="F138" s="3"/>
      <c r="G138" s="3"/>
      <c r="H138" s="6"/>
      <c r="I138" s="18"/>
      <c r="J138" s="5"/>
      <c r="K138" s="3"/>
      <c r="L138" s="5"/>
    </row>
    <row r="139" spans="1:12" s="2" customFormat="1" ht="15" customHeight="1" x14ac:dyDescent="0.2">
      <c r="A139" s="4"/>
      <c r="B139" s="8"/>
      <c r="C139" s="3"/>
      <c r="D139" s="5"/>
      <c r="E139" s="3"/>
      <c r="F139" s="3"/>
      <c r="G139" s="3"/>
      <c r="H139" s="6"/>
      <c r="I139" s="18"/>
      <c r="J139" s="5"/>
      <c r="K139" s="3"/>
      <c r="L139" s="5"/>
    </row>
    <row r="140" spans="1:12" s="2" customFormat="1" ht="15" customHeight="1" x14ac:dyDescent="0.2">
      <c r="A140" s="4"/>
      <c r="B140" s="8"/>
      <c r="C140" s="3"/>
      <c r="D140" s="5"/>
      <c r="E140" s="3"/>
      <c r="F140" s="3"/>
      <c r="G140" s="3"/>
      <c r="H140" s="6"/>
      <c r="I140" s="18"/>
      <c r="J140" s="5"/>
      <c r="K140" s="3"/>
      <c r="L140" s="5"/>
    </row>
    <row r="141" spans="1:12" s="2" customFormat="1" ht="15" customHeight="1" x14ac:dyDescent="0.2">
      <c r="A141" s="4"/>
      <c r="B141" s="8"/>
      <c r="C141" s="3"/>
      <c r="D141" s="5"/>
      <c r="E141" s="3"/>
      <c r="F141" s="3"/>
      <c r="G141" s="3"/>
      <c r="H141" s="6"/>
      <c r="I141" s="18"/>
      <c r="J141" s="5"/>
      <c r="K141" s="3"/>
      <c r="L141" s="5"/>
    </row>
    <row r="142" spans="1:12" s="2" customFormat="1" ht="15" customHeight="1" x14ac:dyDescent="0.2">
      <c r="A142" s="4"/>
      <c r="B142" s="8"/>
      <c r="C142" s="3"/>
      <c r="D142" s="5"/>
      <c r="E142" s="3"/>
      <c r="F142" s="3"/>
      <c r="G142" s="3"/>
      <c r="H142" s="6"/>
      <c r="I142" s="18"/>
      <c r="J142" s="5"/>
      <c r="K142" s="3"/>
      <c r="L142" s="5"/>
    </row>
    <row r="143" spans="1:12" s="2" customFormat="1" ht="15" customHeight="1" x14ac:dyDescent="0.2">
      <c r="A143" s="4"/>
      <c r="B143" s="8"/>
      <c r="C143" s="3"/>
      <c r="D143" s="5"/>
      <c r="E143" s="3"/>
      <c r="F143" s="3"/>
      <c r="G143" s="3"/>
      <c r="H143" s="6"/>
      <c r="I143" s="18"/>
      <c r="J143" s="5"/>
      <c r="K143" s="3"/>
      <c r="L143" s="5"/>
    </row>
    <row r="144" spans="1:12" s="2" customFormat="1" ht="15" customHeight="1" x14ac:dyDescent="0.2">
      <c r="A144" s="4"/>
      <c r="B144" s="8"/>
      <c r="C144" s="3"/>
      <c r="D144" s="5"/>
      <c r="E144" s="3"/>
      <c r="F144" s="3"/>
      <c r="G144" s="3"/>
      <c r="H144" s="6"/>
      <c r="I144" s="18"/>
      <c r="J144" s="5"/>
      <c r="K144" s="3"/>
      <c r="L144" s="5"/>
    </row>
    <row r="145" spans="1:12" s="2" customFormat="1" ht="15" customHeight="1" x14ac:dyDescent="0.2">
      <c r="A145" s="4"/>
      <c r="B145" s="8"/>
      <c r="C145" s="3"/>
      <c r="D145" s="5"/>
      <c r="E145" s="3"/>
      <c r="F145" s="3"/>
      <c r="G145" s="3"/>
      <c r="H145" s="6"/>
      <c r="I145" s="18"/>
      <c r="J145" s="5"/>
      <c r="K145" s="3"/>
      <c r="L145" s="5"/>
    </row>
    <row r="146" spans="1:12" s="2" customFormat="1" ht="15" customHeight="1" x14ac:dyDescent="0.2">
      <c r="A146" s="4"/>
      <c r="B146" s="8"/>
      <c r="C146" s="3"/>
      <c r="D146" s="5"/>
      <c r="E146" s="3"/>
      <c r="F146" s="3"/>
      <c r="G146" s="3"/>
      <c r="H146" s="6"/>
      <c r="I146" s="18"/>
      <c r="J146" s="5"/>
      <c r="K146" s="3"/>
      <c r="L146" s="5"/>
    </row>
    <row r="147" spans="1:12" s="2" customFormat="1" ht="15" customHeight="1" x14ac:dyDescent="0.2">
      <c r="A147" s="4"/>
      <c r="B147" s="8"/>
      <c r="C147" s="3"/>
      <c r="D147" s="5"/>
      <c r="E147" s="3"/>
      <c r="F147" s="3"/>
      <c r="G147" s="3"/>
      <c r="H147" s="6"/>
      <c r="I147" s="18"/>
      <c r="J147" s="5"/>
      <c r="K147" s="3"/>
      <c r="L147" s="5"/>
    </row>
    <row r="148" spans="1:12" s="2" customFormat="1" ht="15" customHeight="1" x14ac:dyDescent="0.2">
      <c r="A148" s="4"/>
      <c r="B148" s="8"/>
      <c r="C148" s="3"/>
      <c r="D148" s="5"/>
      <c r="E148" s="3"/>
      <c r="F148" s="3"/>
      <c r="G148" s="3"/>
      <c r="H148" s="6"/>
      <c r="I148" s="18"/>
      <c r="J148" s="5"/>
      <c r="K148" s="3"/>
      <c r="L148" s="5"/>
    </row>
    <row r="149" spans="1:12" s="2" customFormat="1" ht="15" customHeight="1" x14ac:dyDescent="0.2">
      <c r="A149" s="4"/>
      <c r="B149" s="8"/>
      <c r="C149" s="3"/>
      <c r="D149" s="5"/>
      <c r="E149" s="3"/>
      <c r="F149" s="3"/>
      <c r="G149" s="3"/>
      <c r="H149" s="6"/>
      <c r="I149" s="18"/>
      <c r="J149" s="5"/>
      <c r="K149" s="3"/>
      <c r="L149" s="5"/>
    </row>
    <row r="150" spans="1:12" s="2" customFormat="1" ht="15" customHeight="1" x14ac:dyDescent="0.2">
      <c r="A150" s="4"/>
      <c r="B150" s="8"/>
      <c r="C150" s="3"/>
      <c r="D150" s="5"/>
      <c r="E150" s="3"/>
      <c r="F150" s="3"/>
      <c r="G150" s="3"/>
      <c r="H150" s="6"/>
      <c r="I150" s="18"/>
      <c r="J150" s="5"/>
      <c r="K150" s="3"/>
      <c r="L150" s="5"/>
    </row>
    <row r="151" spans="1:12" s="2" customFormat="1" ht="15" customHeight="1" x14ac:dyDescent="0.2">
      <c r="A151" s="4"/>
      <c r="B151" s="8"/>
      <c r="C151" s="3"/>
      <c r="D151" s="5"/>
      <c r="E151" s="3"/>
      <c r="F151" s="3"/>
      <c r="G151" s="3"/>
      <c r="H151" s="6"/>
      <c r="I151" s="18"/>
      <c r="J151" s="5"/>
      <c r="K151" s="3"/>
      <c r="L151" s="5"/>
    </row>
    <row r="152" spans="1:12" s="2" customFormat="1" ht="15" customHeight="1" x14ac:dyDescent="0.2">
      <c r="A152" s="4"/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5"/>
    </row>
    <row r="153" spans="1:12" s="2" customFormat="1" ht="15" customHeight="1" x14ac:dyDescent="0.2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5"/>
    </row>
    <row r="154" spans="1:12" s="2" customFormat="1" ht="15" customHeight="1" x14ac:dyDescent="0.2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5"/>
    </row>
    <row r="155" spans="1:12" s="2" customFormat="1" ht="15" customHeight="1" x14ac:dyDescent="0.2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5"/>
    </row>
    <row r="156" spans="1:12" s="2" customFormat="1" ht="15" customHeight="1" x14ac:dyDescent="0.2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5"/>
    </row>
    <row r="157" spans="1:12" s="2" customFormat="1" ht="15" customHeight="1" x14ac:dyDescent="0.2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2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2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2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2" s="2" customFormat="1" ht="15" customHeight="1" x14ac:dyDescent="0.2">
      <c r="A163" s="5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5"/>
    </row>
    <row r="164" spans="1:12" s="2" customFormat="1" ht="15" customHeight="1" x14ac:dyDescent="0.2">
      <c r="A164" s="5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5"/>
    </row>
    <row r="165" spans="1:12" s="2" customFormat="1" ht="15" customHeight="1" x14ac:dyDescent="0.2">
      <c r="A165" s="5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5"/>
    </row>
    <row r="166" spans="1:12" s="2" customFormat="1" ht="15" customHeight="1" x14ac:dyDescent="0.2">
      <c r="A166" s="5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5"/>
    </row>
    <row r="167" spans="1:12" s="2" customFormat="1" ht="15" customHeight="1" x14ac:dyDescent="0.2">
      <c r="A167" s="5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5"/>
    </row>
    <row r="168" spans="1:12" s="2" customFormat="1" x14ac:dyDescent="0.2">
      <c r="A168" s="5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5"/>
    </row>
    <row r="169" spans="1:12" s="2" customFormat="1" ht="15" hidden="1" customHeight="1" x14ac:dyDescent="0.2">
      <c r="A169" s="5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5"/>
    </row>
    <row r="170" spans="1:12" s="2" customFormat="1" ht="15" customHeight="1" x14ac:dyDescent="0.2">
      <c r="A170" s="5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5"/>
    </row>
    <row r="171" spans="1:12" s="2" customFormat="1" ht="15" customHeight="1" x14ac:dyDescent="0.2">
      <c r="A171" s="5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5"/>
    </row>
    <row r="172" spans="1:12" s="2" customFormat="1" ht="15" customHeight="1" x14ac:dyDescent="0.2">
      <c r="A172" s="5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5"/>
    </row>
    <row r="173" spans="1:12" s="2" customFormat="1" ht="15" customHeight="1" x14ac:dyDescent="0.2">
      <c r="A173" s="5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5"/>
    </row>
    <row r="174" spans="1:12" s="2" customFormat="1" ht="15" customHeight="1" x14ac:dyDescent="0.2">
      <c r="A174" s="5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5"/>
    </row>
    <row r="175" spans="1:12" s="2" customFormat="1" ht="15" customHeight="1" x14ac:dyDescent="0.2">
      <c r="A175" s="5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5"/>
    </row>
    <row r="176" spans="1:12" s="2" customFormat="1" ht="15" customHeight="1" x14ac:dyDescent="0.2">
      <c r="A176" s="5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5"/>
    </row>
    <row r="177" spans="1:12" s="2" customFormat="1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5"/>
    </row>
    <row r="178" spans="1:12" s="2" customFormat="1" ht="15" customHeight="1" x14ac:dyDescent="0.2"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</row>
    <row r="179" spans="1:12" s="2" customFormat="1" ht="15" customHeight="1" x14ac:dyDescent="0.2">
      <c r="B179" s="25"/>
      <c r="C179" s="26"/>
      <c r="D179" s="1"/>
      <c r="E179" s="26"/>
      <c r="F179" s="26"/>
      <c r="G179" s="26"/>
      <c r="I179" s="27"/>
      <c r="J179" s="28"/>
      <c r="K179" s="29"/>
      <c r="L179" s="5"/>
    </row>
    <row r="180" spans="1:12" s="2" customFormat="1" ht="15" customHeight="1" x14ac:dyDescent="0.2">
      <c r="B180" s="25"/>
      <c r="C180" s="26"/>
      <c r="D180" s="1"/>
      <c r="E180" s="26"/>
      <c r="F180" s="26"/>
      <c r="G180" s="26"/>
      <c r="H180" s="30"/>
      <c r="I180" s="31"/>
      <c r="J180" s="1"/>
      <c r="K180" s="26"/>
      <c r="L180" s="5"/>
    </row>
    <row r="181" spans="1:12" s="2" customFormat="1" ht="15" customHeight="1" x14ac:dyDescent="0.2">
      <c r="B181" s="25"/>
      <c r="C181" s="26"/>
      <c r="D181" s="1"/>
      <c r="E181" s="26"/>
      <c r="F181" s="26"/>
      <c r="G181" s="26"/>
      <c r="H181" s="30"/>
      <c r="I181" s="31"/>
      <c r="J181" s="1"/>
      <c r="K181" s="26"/>
      <c r="L181" s="5"/>
    </row>
    <row r="182" spans="1:12" s="2" customFormat="1" ht="15" customHeight="1" x14ac:dyDescent="0.2">
      <c r="B182" s="25"/>
      <c r="C182" s="26"/>
      <c r="D182" s="1"/>
      <c r="E182" s="26"/>
      <c r="F182" s="26"/>
      <c r="G182" s="26"/>
      <c r="H182" s="30"/>
      <c r="I182" s="31"/>
      <c r="J182" s="1"/>
      <c r="K182" s="26"/>
      <c r="L182" s="5"/>
    </row>
    <row r="183" spans="1:12" s="2" customFormat="1" ht="15" customHeight="1" x14ac:dyDescent="0.2">
      <c r="B183" s="25"/>
      <c r="C183" s="26"/>
      <c r="D183" s="1"/>
      <c r="E183" s="26"/>
      <c r="F183" s="26"/>
      <c r="G183" s="26"/>
      <c r="H183" s="30"/>
      <c r="I183" s="31"/>
      <c r="J183" s="1"/>
      <c r="K183" s="26"/>
      <c r="L183" s="5"/>
    </row>
    <row r="184" spans="1:12" s="2" customFormat="1" ht="15" customHeight="1" x14ac:dyDescent="0.2">
      <c r="B184" s="25"/>
      <c r="C184" s="26"/>
      <c r="D184" s="1"/>
      <c r="E184" s="26"/>
      <c r="F184" s="26"/>
      <c r="G184" s="26"/>
      <c r="H184" s="30"/>
      <c r="I184" s="31"/>
      <c r="J184" s="1"/>
      <c r="K184" s="26"/>
      <c r="L184" s="5"/>
    </row>
    <row r="185" spans="1:12" s="2" customFormat="1" ht="15" customHeight="1" x14ac:dyDescent="0.2">
      <c r="A185" s="4"/>
      <c r="B185" s="25"/>
      <c r="C185" s="26"/>
      <c r="D185" s="1"/>
      <c r="E185" s="26"/>
      <c r="F185" s="26"/>
      <c r="G185" s="26"/>
      <c r="H185" s="30"/>
      <c r="I185" s="31"/>
      <c r="J185" s="1"/>
      <c r="K185" s="26"/>
      <c r="L185" s="5"/>
    </row>
    <row r="186" spans="1:12" s="2" customFormat="1" ht="15" customHeight="1" x14ac:dyDescent="0.2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</row>
    <row r="187" spans="1:12" s="2" customFormat="1" ht="15" customHeight="1" x14ac:dyDescent="0.2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</row>
    <row r="188" spans="1:12" s="2" customFormat="1" ht="15" customHeight="1" x14ac:dyDescent="0.2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</row>
    <row r="189" spans="1:12" s="2" customFormat="1" ht="15" customHeight="1" x14ac:dyDescent="0.2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</row>
    <row r="190" spans="1:12" s="2" customFormat="1" ht="15" customHeight="1" x14ac:dyDescent="0.2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</row>
    <row r="191" spans="1:12" s="2" customFormat="1" ht="15" customHeight="1" x14ac:dyDescent="0.2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</row>
    <row r="192" spans="1:12" s="2" customFormat="1" ht="15" customHeight="1" x14ac:dyDescent="0.2">
      <c r="A192" s="4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</row>
    <row r="193" spans="1:13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</row>
    <row r="194" spans="1:13" s="2" customFormat="1" ht="15" customHeight="1" x14ac:dyDescent="0.2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</row>
    <row r="195" spans="1:13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</row>
    <row r="196" spans="1:13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</row>
    <row r="197" spans="1:13" s="2" customFormat="1" ht="15.7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  <c r="M197" s="1"/>
    </row>
    <row r="198" spans="1:13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  <c r="M198" s="1"/>
    </row>
    <row r="199" spans="1:13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  <c r="M199" s="1"/>
    </row>
    <row r="200" spans="1:13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3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3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3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3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  <c r="M204" s="1"/>
    </row>
    <row r="205" spans="1:13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  <c r="M205" s="1"/>
    </row>
    <row r="206" spans="1:13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  <c r="M206" s="1"/>
    </row>
    <row r="207" spans="1:13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  <c r="M207" s="1"/>
    </row>
    <row r="208" spans="1:13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  <c r="M208" s="1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  <c r="M209" s="1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  <c r="M210" s="1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  <c r="M211" s="1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  <c r="M212" s="1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  <c r="M213" s="1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  <c r="M224" s="1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  <c r="M225" s="1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  <c r="M227" s="1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87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1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1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1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1"/>
      <c r="M244" s="1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1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1"/>
      <c r="M246" s="1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1"/>
      <c r="M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1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1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1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1"/>
      <c r="M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1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1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1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1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1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1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1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21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21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21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21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21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21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21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21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21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21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21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21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21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21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21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21" s="2" customFormat="1" ht="16.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  <c r="N432" s="1"/>
      <c r="O432" s="1"/>
      <c r="P432" s="1"/>
      <c r="Q432" s="1"/>
      <c r="R432" s="1"/>
      <c r="S432" s="1"/>
      <c r="T432" s="1"/>
      <c r="U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</row>
    <row r="465" spans="1:21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21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</row>
    <row r="467" spans="1:21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21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21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  <c r="N469" s="1"/>
      <c r="O469" s="1"/>
      <c r="P469" s="1"/>
      <c r="Q469" s="1"/>
      <c r="R469" s="1"/>
      <c r="S469" s="1"/>
      <c r="T469" s="1"/>
      <c r="U469" s="1"/>
    </row>
    <row r="470" spans="1:21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21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21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21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21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21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21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</row>
    <row r="477" spans="1:21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21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</row>
    <row r="479" spans="1:21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</row>
    <row r="480" spans="1:21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2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4.2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4.2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4.2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4.2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3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3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3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3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3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3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3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3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3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2" t="s">
        <v>45</v>
      </c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</row>
    <row r="770" spans="1:13" s="2" customFormat="1" ht="16.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</row>
    <row r="771" spans="1:13" s="2" customFormat="1" ht="16.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</row>
    <row r="772" spans="1:13" s="2" customFormat="1" ht="16.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.7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6.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6.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4.2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.7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205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2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2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2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2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2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2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2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2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2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2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2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2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2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2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2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2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3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3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3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3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3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3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3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3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  <c r="M1064" s="2" t="s">
        <v>41</v>
      </c>
    </row>
    <row r="1065" spans="1:13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3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3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3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3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3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3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3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3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3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3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3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3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3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3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3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3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3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3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3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3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  <c r="M1181" s="1"/>
    </row>
    <row r="1182" spans="1:13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3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3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3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3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3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3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  <c r="M1188" s="1"/>
    </row>
    <row r="1189" spans="1:13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  <c r="M1189" s="1"/>
    </row>
    <row r="1190" spans="1:13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3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  <c r="M1191" s="1"/>
    </row>
    <row r="1192" spans="1:13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  <c r="M1192" s="84"/>
    </row>
    <row r="1193" spans="1:13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3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3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3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3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3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3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3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ht="15" customHeight="1" x14ac:dyDescent="0.2">
      <c r="M1202" s="2"/>
    </row>
    <row r="1203" spans="1:13" ht="15" customHeight="1" x14ac:dyDescent="0.2">
      <c r="M1203" s="2"/>
    </row>
    <row r="1204" spans="1:13" ht="15" customHeight="1" x14ac:dyDescent="0.2"/>
    <row r="1205" spans="1:13" ht="15" customHeight="1" x14ac:dyDescent="0.2"/>
    <row r="1206" spans="1:13" ht="15" customHeight="1" x14ac:dyDescent="0.2"/>
    <row r="1207" spans="1:13" ht="15" customHeight="1" x14ac:dyDescent="0.2"/>
    <row r="1208" spans="1:13" ht="15" customHeight="1" x14ac:dyDescent="0.2"/>
    <row r="1209" spans="1:13" ht="15" customHeight="1" x14ac:dyDescent="0.2"/>
    <row r="1210" spans="1:13" ht="15" customHeight="1" x14ac:dyDescent="0.2"/>
    <row r="1211" spans="1:13" ht="15" customHeight="1" x14ac:dyDescent="0.2"/>
    <row r="1212" spans="1:13" ht="15" customHeight="1" x14ac:dyDescent="0.2"/>
    <row r="1213" spans="1:13" ht="15" customHeight="1" x14ac:dyDescent="0.2"/>
    <row r="1214" spans="1:13" ht="15" customHeight="1" x14ac:dyDescent="0.2"/>
    <row r="1215" spans="1:13" ht="15" customHeight="1" x14ac:dyDescent="0.2"/>
    <row r="1216" spans="1:13" ht="15" customHeight="1" x14ac:dyDescent="0.2"/>
    <row r="1217" ht="15" customHeight="1" x14ac:dyDescent="0.2"/>
    <row r="1218" ht="15" customHeight="1" x14ac:dyDescent="0.2"/>
    <row r="1219" ht="15" customHeight="1" x14ac:dyDescent="0.2"/>
    <row r="1220" ht="15" customHeight="1" x14ac:dyDescent="0.2"/>
    <row r="1221" ht="15" customHeight="1" x14ac:dyDescent="0.2"/>
    <row r="1222" ht="15" customHeight="1" x14ac:dyDescent="0.2"/>
    <row r="1223" ht="15" customHeight="1" x14ac:dyDescent="0.2"/>
    <row r="1224" ht="15" customHeight="1" x14ac:dyDescent="0.2"/>
    <row r="1225" ht="15" customHeight="1" x14ac:dyDescent="0.2"/>
    <row r="1226" ht="15" customHeight="1" x14ac:dyDescent="0.2"/>
    <row r="1227" ht="15" customHeight="1" x14ac:dyDescent="0.2"/>
    <row r="1228" ht="15" customHeight="1" x14ac:dyDescent="0.2"/>
    <row r="1229" ht="15" customHeight="1" x14ac:dyDescent="0.2"/>
    <row r="1230" ht="15" customHeight="1" x14ac:dyDescent="0.2"/>
    <row r="1231" ht="15" customHeight="1" x14ac:dyDescent="0.2"/>
    <row r="1232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</sheetData>
  <sortState ref="A3:L41">
    <sortCondition ref="A3"/>
  </sortState>
  <mergeCells count="6">
    <mergeCell ref="A1:C1"/>
    <mergeCell ref="A49:C49"/>
    <mergeCell ref="A56:C56"/>
    <mergeCell ref="A66:C66"/>
    <mergeCell ref="A61:C61"/>
    <mergeCell ref="A43:C43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10"/>
  <sheetViews>
    <sheetView zoomScaleNormal="100" workbookViewId="0">
      <selection activeCell="A8" sqref="A8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9" t="s">
        <v>7</v>
      </c>
      <c r="B1" s="50"/>
      <c r="C1" s="35"/>
      <c r="D1" s="36"/>
      <c r="E1" s="37"/>
      <c r="F1" s="37"/>
      <c r="G1" s="35"/>
      <c r="H1" s="180"/>
      <c r="I1" s="88"/>
      <c r="J1" s="35"/>
      <c r="K1" s="185"/>
    </row>
    <row r="2" spans="1:11" ht="15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66" t="s">
        <v>4</v>
      </c>
      <c r="F2" s="66" t="s">
        <v>5</v>
      </c>
      <c r="G2" s="98" t="s">
        <v>18</v>
      </c>
      <c r="H2" s="89"/>
      <c r="I2" s="127" t="s">
        <v>12</v>
      </c>
      <c r="J2" s="240" t="s">
        <v>6</v>
      </c>
      <c r="K2" s="242" t="s">
        <v>50</v>
      </c>
    </row>
    <row r="3" spans="1:11" ht="16.5" customHeight="1" x14ac:dyDescent="0.2">
      <c r="A3" s="209">
        <v>44965</v>
      </c>
      <c r="B3" s="76" t="s">
        <v>113</v>
      </c>
      <c r="C3" s="72" t="s">
        <v>114</v>
      </c>
      <c r="D3" s="77"/>
      <c r="E3" s="252">
        <v>511</v>
      </c>
      <c r="F3" s="120"/>
      <c r="G3" s="72" t="s">
        <v>115</v>
      </c>
      <c r="H3" s="208">
        <v>1</v>
      </c>
      <c r="I3" s="75">
        <v>784</v>
      </c>
      <c r="J3" s="200">
        <v>26703</v>
      </c>
      <c r="K3" s="118">
        <v>2018</v>
      </c>
    </row>
    <row r="4" spans="1:11" ht="16.5" customHeight="1" x14ac:dyDescent="0.2">
      <c r="A4" s="209">
        <v>44977</v>
      </c>
      <c r="B4" s="76" t="s">
        <v>428</v>
      </c>
      <c r="C4" s="72" t="s">
        <v>429</v>
      </c>
      <c r="D4" s="77"/>
      <c r="E4" s="252">
        <v>155</v>
      </c>
      <c r="F4" s="120"/>
      <c r="G4" s="72" t="s">
        <v>430</v>
      </c>
      <c r="H4" s="208">
        <v>1</v>
      </c>
      <c r="I4" s="75">
        <v>1152</v>
      </c>
      <c r="J4" s="200">
        <v>25000</v>
      </c>
      <c r="K4" s="118">
        <v>2022</v>
      </c>
    </row>
    <row r="5" spans="1:11" ht="16.5" customHeight="1" x14ac:dyDescent="0.2">
      <c r="A5" s="209">
        <v>44977</v>
      </c>
      <c r="B5" s="76" t="s">
        <v>431</v>
      </c>
      <c r="C5" s="72" t="s">
        <v>432</v>
      </c>
      <c r="D5" s="77"/>
      <c r="E5" s="252"/>
      <c r="F5" s="120"/>
      <c r="G5" s="72" t="s">
        <v>430</v>
      </c>
      <c r="H5" s="208">
        <v>1</v>
      </c>
      <c r="I5" s="75">
        <v>1216</v>
      </c>
      <c r="J5" s="200">
        <v>25000</v>
      </c>
      <c r="K5" s="118">
        <v>2023</v>
      </c>
    </row>
    <row r="6" spans="1:11" ht="16.5" customHeight="1" x14ac:dyDescent="0.2">
      <c r="A6" s="209">
        <v>44981</v>
      </c>
      <c r="B6" s="76" t="s">
        <v>489</v>
      </c>
      <c r="C6" s="72" t="s">
        <v>490</v>
      </c>
      <c r="D6" s="77" t="s">
        <v>491</v>
      </c>
      <c r="E6" s="252"/>
      <c r="F6" s="120"/>
      <c r="G6" s="72" t="s">
        <v>492</v>
      </c>
      <c r="H6" s="208">
        <v>1</v>
      </c>
      <c r="I6" s="75">
        <v>1064</v>
      </c>
      <c r="J6" s="200">
        <v>103582</v>
      </c>
      <c r="K6" s="118">
        <v>2023</v>
      </c>
    </row>
    <row r="7" spans="1:11" ht="16.5" customHeight="1" x14ac:dyDescent="0.2">
      <c r="A7" s="209">
        <v>44984</v>
      </c>
      <c r="B7" s="76" t="s">
        <v>578</v>
      </c>
      <c r="C7" s="72" t="s">
        <v>579</v>
      </c>
      <c r="D7" s="77"/>
      <c r="E7" s="252">
        <v>33</v>
      </c>
      <c r="F7" s="120"/>
      <c r="G7" s="72" t="s">
        <v>580</v>
      </c>
      <c r="H7" s="208">
        <v>1</v>
      </c>
      <c r="I7" s="75">
        <v>1064</v>
      </c>
      <c r="J7" s="200">
        <v>59000</v>
      </c>
      <c r="K7" s="118">
        <v>2018</v>
      </c>
    </row>
    <row r="8" spans="1:11" ht="16.5" customHeight="1" x14ac:dyDescent="0.2">
      <c r="A8" s="175"/>
      <c r="B8" s="46"/>
      <c r="C8" s="48"/>
      <c r="D8" s="47"/>
      <c r="E8" s="182"/>
      <c r="F8" s="183"/>
      <c r="G8" s="21" t="s">
        <v>13</v>
      </c>
      <c r="H8" s="184">
        <f>SUM(H3:H7)</f>
        <v>5</v>
      </c>
      <c r="I8" s="22">
        <f>SUM(I3:I7)</f>
        <v>5280</v>
      </c>
      <c r="J8" s="204">
        <f>SUM(J3:J7)</f>
        <v>239285</v>
      </c>
      <c r="K8" s="241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>
      <c r="K30" s="25"/>
    </row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/>
    <row r="62" spans="11:11" ht="16.5" customHeight="1" x14ac:dyDescent="0.2"/>
    <row r="63" spans="11:11" ht="16.5" customHeight="1" x14ac:dyDescent="0.2">
      <c r="K63" s="80"/>
    </row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6.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/>
    <row r="119" spans="11:11" ht="15" customHeight="1" x14ac:dyDescent="0.2">
      <c r="K119" s="99"/>
    </row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3.5" customHeight="1" x14ac:dyDescent="0.2"/>
    <row r="210" ht="15" customHeight="1" x14ac:dyDescent="0.2"/>
  </sheetData>
  <sortState ref="A3:K7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37"/>
  <sheetViews>
    <sheetView topLeftCell="A7" zoomScaleNormal="100" workbookViewId="0">
      <selection activeCell="O23" sqref="O23"/>
    </sheetView>
  </sheetViews>
  <sheetFormatPr defaultColWidth="10" defaultRowHeight="12.75" x14ac:dyDescent="0.2"/>
  <cols>
    <col min="1" max="1" width="10.28515625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9" t="s">
        <v>21</v>
      </c>
      <c r="B1" s="50"/>
      <c r="C1" s="35"/>
      <c r="D1" s="37"/>
      <c r="E1" s="37"/>
      <c r="F1" s="180"/>
      <c r="G1" s="88"/>
      <c r="H1" s="35"/>
      <c r="I1" s="193"/>
      <c r="J1" s="193"/>
      <c r="K1" s="185"/>
    </row>
    <row r="2" spans="1:11" ht="18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4"/>
      <c r="G2" s="127" t="s">
        <v>28</v>
      </c>
      <c r="H2" s="98" t="s">
        <v>30</v>
      </c>
      <c r="I2" s="181" t="s">
        <v>6</v>
      </c>
      <c r="J2" s="194" t="s">
        <v>42</v>
      </c>
      <c r="K2" s="194" t="s">
        <v>43</v>
      </c>
    </row>
    <row r="3" spans="1:11" ht="15" customHeight="1" x14ac:dyDescent="0.2">
      <c r="A3" s="310">
        <v>44966</v>
      </c>
      <c r="B3" s="210" t="s">
        <v>234</v>
      </c>
      <c r="C3" s="211" t="s">
        <v>235</v>
      </c>
      <c r="D3" s="211" t="s">
        <v>236</v>
      </c>
      <c r="E3" s="211" t="s">
        <v>237</v>
      </c>
      <c r="F3" s="95">
        <v>1</v>
      </c>
      <c r="G3" s="207">
        <v>6463</v>
      </c>
      <c r="H3" s="117">
        <v>7043</v>
      </c>
      <c r="I3" s="186">
        <v>1500000</v>
      </c>
      <c r="J3" s="195" t="s">
        <v>238</v>
      </c>
      <c r="K3" s="195" t="s">
        <v>239</v>
      </c>
    </row>
    <row r="4" spans="1:11" ht="15" customHeight="1" x14ac:dyDescent="0.2">
      <c r="A4" s="310">
        <v>44971</v>
      </c>
      <c r="B4" s="210" t="s">
        <v>301</v>
      </c>
      <c r="C4" s="211" t="s">
        <v>302</v>
      </c>
      <c r="D4" s="211" t="s">
        <v>303</v>
      </c>
      <c r="E4" s="211" t="s">
        <v>304</v>
      </c>
      <c r="F4" s="95">
        <v>1</v>
      </c>
      <c r="G4" s="207">
        <v>0</v>
      </c>
      <c r="H4" s="117">
        <v>0</v>
      </c>
      <c r="I4" s="186">
        <v>25000</v>
      </c>
      <c r="J4" s="195" t="s">
        <v>305</v>
      </c>
      <c r="K4" s="195" t="s">
        <v>306</v>
      </c>
    </row>
    <row r="5" spans="1:11" ht="15" customHeight="1" x14ac:dyDescent="0.2">
      <c r="A5" s="310">
        <v>44974</v>
      </c>
      <c r="B5" s="210" t="s">
        <v>379</v>
      </c>
      <c r="C5" s="211" t="s">
        <v>380</v>
      </c>
      <c r="D5" s="211" t="s">
        <v>381</v>
      </c>
      <c r="E5" s="211" t="s">
        <v>382</v>
      </c>
      <c r="F5" s="95">
        <v>1</v>
      </c>
      <c r="G5" s="207">
        <v>38507</v>
      </c>
      <c r="H5" s="117">
        <v>4617</v>
      </c>
      <c r="I5" s="186">
        <v>22000000</v>
      </c>
      <c r="J5" s="195" t="s">
        <v>383</v>
      </c>
      <c r="K5" s="195" t="s">
        <v>384</v>
      </c>
    </row>
    <row r="6" spans="1:11" ht="15" customHeight="1" x14ac:dyDescent="0.2">
      <c r="A6" s="310">
        <v>44985</v>
      </c>
      <c r="B6" s="210" t="s">
        <v>651</v>
      </c>
      <c r="C6" s="211" t="s">
        <v>652</v>
      </c>
      <c r="D6" s="211"/>
      <c r="E6" s="211" t="s">
        <v>653</v>
      </c>
      <c r="F6" s="95">
        <v>1</v>
      </c>
      <c r="G6" s="207">
        <v>12150</v>
      </c>
      <c r="H6" s="117">
        <v>0</v>
      </c>
      <c r="I6" s="186">
        <v>6488000</v>
      </c>
      <c r="J6" s="195" t="s">
        <v>654</v>
      </c>
      <c r="K6" s="195" t="s">
        <v>655</v>
      </c>
    </row>
    <row r="7" spans="1:11" ht="15" customHeight="1" x14ac:dyDescent="0.2">
      <c r="A7" s="310">
        <v>44985</v>
      </c>
      <c r="B7" s="210" t="s">
        <v>641</v>
      </c>
      <c r="C7" s="211" t="s">
        <v>642</v>
      </c>
      <c r="D7" s="211" t="s">
        <v>643</v>
      </c>
      <c r="E7" s="211" t="s">
        <v>644</v>
      </c>
      <c r="F7" s="95">
        <v>1</v>
      </c>
      <c r="G7" s="207">
        <v>0</v>
      </c>
      <c r="H7" s="117">
        <v>0</v>
      </c>
      <c r="I7" s="186">
        <v>30000</v>
      </c>
      <c r="J7" s="195" t="s">
        <v>645</v>
      </c>
      <c r="K7" s="195" t="s">
        <v>646</v>
      </c>
    </row>
    <row r="8" spans="1:11" ht="15" customHeight="1" x14ac:dyDescent="0.2">
      <c r="A8" s="175"/>
      <c r="B8" s="46"/>
      <c r="C8" s="48"/>
      <c r="D8" s="51"/>
      <c r="E8" s="21" t="s">
        <v>13</v>
      </c>
      <c r="F8" s="22">
        <f>SUM(F3:F7)</f>
        <v>5</v>
      </c>
      <c r="G8" s="22">
        <f>SUM(G3:G7)</f>
        <v>57120</v>
      </c>
      <c r="H8" s="130">
        <f>SUM(H3:H7)</f>
        <v>11660</v>
      </c>
      <c r="I8" s="187">
        <f>SUM(I3:I7)</f>
        <v>30043000</v>
      </c>
      <c r="J8" s="196"/>
      <c r="K8" s="197"/>
    </row>
    <row r="9" spans="1:11" ht="15" customHeight="1" x14ac:dyDescent="0.25">
      <c r="A9" s="188" t="s">
        <v>15</v>
      </c>
      <c r="B9" s="50"/>
      <c r="C9" s="52"/>
      <c r="D9" s="53"/>
      <c r="E9" s="53"/>
      <c r="F9" s="54"/>
      <c r="G9" s="96"/>
      <c r="H9" s="35"/>
      <c r="I9" s="193"/>
      <c r="J9" s="193"/>
      <c r="K9" s="185"/>
    </row>
    <row r="10" spans="1:11" ht="15" customHeight="1" x14ac:dyDescent="0.2">
      <c r="A10" s="161" t="s">
        <v>0</v>
      </c>
      <c r="B10" s="65" t="s">
        <v>1</v>
      </c>
      <c r="C10" s="98" t="s">
        <v>2</v>
      </c>
      <c r="D10" s="98" t="s">
        <v>3</v>
      </c>
      <c r="E10" s="98" t="s">
        <v>8</v>
      </c>
      <c r="F10" s="94"/>
      <c r="G10" s="127" t="s">
        <v>28</v>
      </c>
      <c r="H10" s="98" t="s">
        <v>30</v>
      </c>
      <c r="I10" s="181" t="s">
        <v>6</v>
      </c>
      <c r="J10" s="194" t="s">
        <v>42</v>
      </c>
      <c r="K10" s="194" t="s">
        <v>43</v>
      </c>
    </row>
    <row r="11" spans="1:11" ht="15" customHeight="1" x14ac:dyDescent="0.2">
      <c r="A11" s="209">
        <v>44958</v>
      </c>
      <c r="B11" s="210" t="s">
        <v>85</v>
      </c>
      <c r="C11" s="211" t="s">
        <v>86</v>
      </c>
      <c r="D11" s="211"/>
      <c r="E11" s="211" t="s">
        <v>87</v>
      </c>
      <c r="F11" s="95">
        <v>1</v>
      </c>
      <c r="G11" s="207">
        <v>0</v>
      </c>
      <c r="H11" s="117">
        <v>0</v>
      </c>
      <c r="I11" s="186">
        <v>6000</v>
      </c>
      <c r="J11" s="195" t="s">
        <v>88</v>
      </c>
      <c r="K11" s="195" t="s">
        <v>87</v>
      </c>
    </row>
    <row r="12" spans="1:11" ht="15" customHeight="1" x14ac:dyDescent="0.2">
      <c r="A12" s="209">
        <v>44963</v>
      </c>
      <c r="B12" s="210" t="s">
        <v>155</v>
      </c>
      <c r="C12" s="211" t="s">
        <v>156</v>
      </c>
      <c r="D12" s="211" t="s">
        <v>157</v>
      </c>
      <c r="E12" s="211" t="s">
        <v>158</v>
      </c>
      <c r="F12" s="95">
        <v>1</v>
      </c>
      <c r="G12" s="207">
        <v>0</v>
      </c>
      <c r="H12" s="117">
        <v>0</v>
      </c>
      <c r="I12" s="186">
        <v>5000</v>
      </c>
      <c r="J12" s="195" t="s">
        <v>159</v>
      </c>
      <c r="K12" s="195" t="s">
        <v>158</v>
      </c>
    </row>
    <row r="13" spans="1:11" ht="15" customHeight="1" x14ac:dyDescent="0.2">
      <c r="A13" s="209">
        <v>44966</v>
      </c>
      <c r="B13" s="210" t="s">
        <v>186</v>
      </c>
      <c r="C13" s="211" t="s">
        <v>187</v>
      </c>
      <c r="D13" s="211" t="s">
        <v>188</v>
      </c>
      <c r="E13" s="211" t="s">
        <v>189</v>
      </c>
      <c r="F13" s="95">
        <v>1</v>
      </c>
      <c r="G13" s="207">
        <v>0</v>
      </c>
      <c r="H13" s="117">
        <v>0</v>
      </c>
      <c r="I13" s="186">
        <v>9599</v>
      </c>
      <c r="J13" s="195" t="s">
        <v>88</v>
      </c>
      <c r="K13" s="195" t="s">
        <v>190</v>
      </c>
    </row>
    <row r="14" spans="1:11" ht="15" customHeight="1" x14ac:dyDescent="0.2">
      <c r="A14" s="209">
        <v>44966</v>
      </c>
      <c r="B14" s="210" t="s">
        <v>197</v>
      </c>
      <c r="C14" s="211" t="s">
        <v>198</v>
      </c>
      <c r="D14" s="211"/>
      <c r="E14" s="211" t="s">
        <v>199</v>
      </c>
      <c r="F14" s="95">
        <v>1</v>
      </c>
      <c r="G14" s="207">
        <v>0</v>
      </c>
      <c r="H14" s="117">
        <v>0</v>
      </c>
      <c r="I14" s="186">
        <v>4500</v>
      </c>
      <c r="J14" s="195" t="s">
        <v>200</v>
      </c>
      <c r="K14" s="195" t="s">
        <v>201</v>
      </c>
    </row>
    <row r="15" spans="1:11" ht="15" customHeight="1" x14ac:dyDescent="0.2">
      <c r="A15" s="209">
        <v>44970</v>
      </c>
      <c r="B15" s="210" t="s">
        <v>211</v>
      </c>
      <c r="C15" s="211" t="s">
        <v>212</v>
      </c>
      <c r="D15" s="211" t="s">
        <v>213</v>
      </c>
      <c r="E15" s="211" t="s">
        <v>214</v>
      </c>
      <c r="F15" s="95">
        <v>1</v>
      </c>
      <c r="G15" s="207">
        <v>30000</v>
      </c>
      <c r="H15" s="117">
        <v>0</v>
      </c>
      <c r="I15" s="186">
        <v>750000</v>
      </c>
      <c r="J15" s="195" t="s">
        <v>215</v>
      </c>
      <c r="K15" s="195" t="s">
        <v>216</v>
      </c>
    </row>
    <row r="16" spans="1:11" ht="15" customHeight="1" x14ac:dyDescent="0.2">
      <c r="A16" s="209">
        <v>44970</v>
      </c>
      <c r="B16" s="210" t="s">
        <v>288</v>
      </c>
      <c r="C16" s="211" t="s">
        <v>289</v>
      </c>
      <c r="D16" s="211" t="s">
        <v>188</v>
      </c>
      <c r="E16" s="211" t="s">
        <v>189</v>
      </c>
      <c r="F16" s="95">
        <v>1</v>
      </c>
      <c r="G16" s="207">
        <v>0</v>
      </c>
      <c r="H16" s="117">
        <v>0</v>
      </c>
      <c r="I16" s="186">
        <v>3000</v>
      </c>
      <c r="J16" s="195" t="s">
        <v>88</v>
      </c>
      <c r="K16" s="195" t="s">
        <v>290</v>
      </c>
    </row>
    <row r="17" spans="1:11" ht="15" customHeight="1" x14ac:dyDescent="0.2">
      <c r="A17" s="209">
        <v>44970</v>
      </c>
      <c r="B17" s="210" t="s">
        <v>307</v>
      </c>
      <c r="C17" s="211" t="s">
        <v>308</v>
      </c>
      <c r="D17" s="211" t="s">
        <v>309</v>
      </c>
      <c r="E17" s="211" t="s">
        <v>310</v>
      </c>
      <c r="F17" s="95">
        <v>1</v>
      </c>
      <c r="G17" s="207">
        <v>580</v>
      </c>
      <c r="H17" s="117">
        <v>0</v>
      </c>
      <c r="I17" s="186">
        <v>4678</v>
      </c>
      <c r="J17" s="195" t="s">
        <v>200</v>
      </c>
      <c r="K17" s="195" t="s">
        <v>311</v>
      </c>
    </row>
    <row r="18" spans="1:11" ht="15" customHeight="1" x14ac:dyDescent="0.2">
      <c r="A18" s="209">
        <v>44970</v>
      </c>
      <c r="B18" s="210" t="s">
        <v>312</v>
      </c>
      <c r="C18" s="211" t="s">
        <v>313</v>
      </c>
      <c r="D18" s="211" t="s">
        <v>309</v>
      </c>
      <c r="E18" s="211" t="s">
        <v>310</v>
      </c>
      <c r="F18" s="95">
        <v>1</v>
      </c>
      <c r="G18" s="207">
        <v>1139</v>
      </c>
      <c r="H18" s="117">
        <v>0</v>
      </c>
      <c r="I18" s="186">
        <v>16453</v>
      </c>
      <c r="J18" s="195" t="s">
        <v>200</v>
      </c>
      <c r="K18" s="195" t="s">
        <v>311</v>
      </c>
    </row>
    <row r="19" spans="1:11" ht="15" customHeight="1" x14ac:dyDescent="0.2">
      <c r="A19" s="209">
        <v>44970</v>
      </c>
      <c r="B19" s="210" t="s">
        <v>314</v>
      </c>
      <c r="C19" s="211" t="s">
        <v>315</v>
      </c>
      <c r="D19" s="211" t="s">
        <v>309</v>
      </c>
      <c r="E19" s="211" t="s">
        <v>310</v>
      </c>
      <c r="F19" s="95">
        <v>1</v>
      </c>
      <c r="G19" s="207">
        <v>580</v>
      </c>
      <c r="H19" s="117">
        <v>0</v>
      </c>
      <c r="I19" s="186">
        <v>7970</v>
      </c>
      <c r="J19" s="195" t="s">
        <v>200</v>
      </c>
      <c r="K19" s="195" t="s">
        <v>311</v>
      </c>
    </row>
    <row r="20" spans="1:11" ht="15" customHeight="1" x14ac:dyDescent="0.2">
      <c r="A20" s="209">
        <v>44970</v>
      </c>
      <c r="B20" s="210" t="s">
        <v>316</v>
      </c>
      <c r="C20" s="211" t="s">
        <v>317</v>
      </c>
      <c r="D20" s="211" t="s">
        <v>309</v>
      </c>
      <c r="E20" s="211" t="s">
        <v>310</v>
      </c>
      <c r="F20" s="95">
        <v>1</v>
      </c>
      <c r="G20" s="207">
        <v>340</v>
      </c>
      <c r="H20" s="117">
        <v>0</v>
      </c>
      <c r="I20" s="186">
        <v>35000</v>
      </c>
      <c r="J20" s="195" t="s">
        <v>200</v>
      </c>
      <c r="K20" s="195" t="s">
        <v>311</v>
      </c>
    </row>
    <row r="21" spans="1:11" ht="15" customHeight="1" x14ac:dyDescent="0.2">
      <c r="A21" s="209">
        <v>44970</v>
      </c>
      <c r="B21" s="210" t="s">
        <v>318</v>
      </c>
      <c r="C21" s="211" t="s">
        <v>319</v>
      </c>
      <c r="D21" s="211" t="s">
        <v>309</v>
      </c>
      <c r="E21" s="211" t="s">
        <v>310</v>
      </c>
      <c r="F21" s="95">
        <v>1</v>
      </c>
      <c r="G21" s="207">
        <v>766</v>
      </c>
      <c r="H21" s="117">
        <v>0</v>
      </c>
      <c r="I21" s="186">
        <v>3275</v>
      </c>
      <c r="J21" s="195" t="s">
        <v>200</v>
      </c>
      <c r="K21" s="195" t="s">
        <v>311</v>
      </c>
    </row>
    <row r="22" spans="1:11" ht="15" customHeight="1" x14ac:dyDescent="0.2">
      <c r="A22" s="209">
        <v>44973</v>
      </c>
      <c r="B22" s="210" t="s">
        <v>345</v>
      </c>
      <c r="C22" s="211" t="s">
        <v>346</v>
      </c>
      <c r="D22" s="211" t="s">
        <v>347</v>
      </c>
      <c r="E22" s="211" t="s">
        <v>348</v>
      </c>
      <c r="F22" s="95">
        <v>1</v>
      </c>
      <c r="G22" s="207">
        <v>0</v>
      </c>
      <c r="H22" s="117">
        <v>0</v>
      </c>
      <c r="I22" s="186">
        <v>1500</v>
      </c>
      <c r="J22" s="195" t="s">
        <v>159</v>
      </c>
      <c r="K22" s="195" t="s">
        <v>349</v>
      </c>
    </row>
    <row r="23" spans="1:11" ht="15" customHeight="1" x14ac:dyDescent="0.2">
      <c r="A23" s="209">
        <v>44973</v>
      </c>
      <c r="B23" s="210" t="s">
        <v>350</v>
      </c>
      <c r="C23" s="211" t="s">
        <v>351</v>
      </c>
      <c r="D23" s="211" t="s">
        <v>352</v>
      </c>
      <c r="E23" s="211" t="s">
        <v>353</v>
      </c>
      <c r="F23" s="95">
        <v>1</v>
      </c>
      <c r="G23" s="207">
        <v>400</v>
      </c>
      <c r="H23" s="117">
        <v>1760</v>
      </c>
      <c r="I23" s="186">
        <v>30000</v>
      </c>
      <c r="J23" s="195" t="s">
        <v>354</v>
      </c>
      <c r="K23" s="195" t="s">
        <v>355</v>
      </c>
    </row>
    <row r="24" spans="1:11" ht="15" customHeight="1" x14ac:dyDescent="0.2">
      <c r="A24" s="209">
        <v>44973</v>
      </c>
      <c r="B24" s="210" t="s">
        <v>374</v>
      </c>
      <c r="C24" s="211" t="s">
        <v>375</v>
      </c>
      <c r="D24" s="211"/>
      <c r="E24" s="211" t="s">
        <v>376</v>
      </c>
      <c r="F24" s="95">
        <v>1</v>
      </c>
      <c r="G24" s="207">
        <v>0</v>
      </c>
      <c r="H24" s="117">
        <v>0</v>
      </c>
      <c r="I24" s="186">
        <v>0</v>
      </c>
      <c r="J24" s="195" t="s">
        <v>377</v>
      </c>
      <c r="K24" s="195" t="s">
        <v>378</v>
      </c>
    </row>
    <row r="25" spans="1:11" ht="15" customHeight="1" x14ac:dyDescent="0.2">
      <c r="A25" s="209">
        <v>44977</v>
      </c>
      <c r="B25" s="210" t="s">
        <v>404</v>
      </c>
      <c r="C25" s="211" t="s">
        <v>405</v>
      </c>
      <c r="D25" s="211" t="s">
        <v>406</v>
      </c>
      <c r="E25" s="211" t="s">
        <v>407</v>
      </c>
      <c r="F25" s="95">
        <v>1</v>
      </c>
      <c r="G25" s="207">
        <v>1972</v>
      </c>
      <c r="H25" s="117">
        <v>0</v>
      </c>
      <c r="I25" s="186">
        <v>100000</v>
      </c>
      <c r="J25" s="195" t="s">
        <v>200</v>
      </c>
      <c r="K25" s="195" t="s">
        <v>408</v>
      </c>
    </row>
    <row r="26" spans="1:11" ht="15" customHeight="1" x14ac:dyDescent="0.2">
      <c r="A26" s="209">
        <v>44977</v>
      </c>
      <c r="B26" s="210" t="s">
        <v>436</v>
      </c>
      <c r="C26" s="211" t="s">
        <v>437</v>
      </c>
      <c r="D26" s="211" t="s">
        <v>438</v>
      </c>
      <c r="E26" s="211" t="s">
        <v>439</v>
      </c>
      <c r="F26" s="95">
        <v>1</v>
      </c>
      <c r="G26" s="207">
        <v>1300</v>
      </c>
      <c r="H26" s="117">
        <v>0</v>
      </c>
      <c r="I26" s="186">
        <v>135000</v>
      </c>
      <c r="J26" s="195" t="s">
        <v>200</v>
      </c>
      <c r="K26" s="195" t="s">
        <v>440</v>
      </c>
    </row>
    <row r="27" spans="1:11" ht="15" customHeight="1" x14ac:dyDescent="0.2">
      <c r="A27" s="209">
        <v>44979</v>
      </c>
      <c r="B27" s="210" t="s">
        <v>466</v>
      </c>
      <c r="C27" s="211" t="s">
        <v>467</v>
      </c>
      <c r="D27" s="211"/>
      <c r="E27" s="211" t="s">
        <v>468</v>
      </c>
      <c r="F27" s="95">
        <v>1</v>
      </c>
      <c r="G27" s="207">
        <v>0</v>
      </c>
      <c r="H27" s="117">
        <v>0</v>
      </c>
      <c r="I27" s="186">
        <v>18000</v>
      </c>
      <c r="J27" s="195" t="s">
        <v>200</v>
      </c>
      <c r="K27" s="195" t="s">
        <v>469</v>
      </c>
    </row>
    <row r="28" spans="1:11" ht="15" customHeight="1" x14ac:dyDescent="0.2">
      <c r="A28" s="209">
        <v>44984</v>
      </c>
      <c r="B28" s="210" t="s">
        <v>605</v>
      </c>
      <c r="C28" s="211" t="s">
        <v>606</v>
      </c>
      <c r="D28" s="211" t="s">
        <v>188</v>
      </c>
      <c r="E28" s="211" t="s">
        <v>607</v>
      </c>
      <c r="F28" s="95">
        <v>1</v>
      </c>
      <c r="G28" s="207">
        <v>9900</v>
      </c>
      <c r="H28" s="117">
        <v>0</v>
      </c>
      <c r="I28" s="186">
        <v>0</v>
      </c>
      <c r="J28" s="195" t="s">
        <v>608</v>
      </c>
      <c r="K28" s="195" t="s">
        <v>607</v>
      </c>
    </row>
    <row r="29" spans="1:11" ht="15" customHeight="1" x14ac:dyDescent="0.2">
      <c r="A29" s="209">
        <v>44984</v>
      </c>
      <c r="B29" s="210" t="s">
        <v>132</v>
      </c>
      <c r="C29" s="211" t="s">
        <v>133</v>
      </c>
      <c r="D29" s="211" t="s">
        <v>134</v>
      </c>
      <c r="E29" s="211" t="s">
        <v>609</v>
      </c>
      <c r="F29" s="95">
        <v>1</v>
      </c>
      <c r="G29" s="207">
        <v>0</v>
      </c>
      <c r="H29" s="117">
        <v>0</v>
      </c>
      <c r="I29" s="186">
        <v>19000</v>
      </c>
      <c r="J29" s="195" t="s">
        <v>610</v>
      </c>
      <c r="K29" s="195" t="s">
        <v>609</v>
      </c>
    </row>
    <row r="30" spans="1:11" ht="15" customHeight="1" x14ac:dyDescent="0.2">
      <c r="A30" s="209">
        <v>44984</v>
      </c>
      <c r="B30" s="210" t="s">
        <v>611</v>
      </c>
      <c r="C30" s="211" t="s">
        <v>612</v>
      </c>
      <c r="D30" s="211"/>
      <c r="E30" s="211" t="s">
        <v>613</v>
      </c>
      <c r="F30" s="95">
        <v>1</v>
      </c>
      <c r="G30" s="207">
        <v>0</v>
      </c>
      <c r="H30" s="117">
        <v>0</v>
      </c>
      <c r="I30" s="186">
        <v>16075</v>
      </c>
      <c r="J30" s="195" t="s">
        <v>614</v>
      </c>
      <c r="K30" s="195" t="s">
        <v>615</v>
      </c>
    </row>
    <row r="31" spans="1:11" ht="15" customHeight="1" x14ac:dyDescent="0.2">
      <c r="A31" s="209">
        <v>44984</v>
      </c>
      <c r="B31" s="210" t="s">
        <v>616</v>
      </c>
      <c r="C31" s="211" t="s">
        <v>617</v>
      </c>
      <c r="D31" s="211"/>
      <c r="E31" s="211" t="s">
        <v>613</v>
      </c>
      <c r="F31" s="95">
        <v>1</v>
      </c>
      <c r="G31" s="207">
        <v>0</v>
      </c>
      <c r="H31" s="117">
        <v>0</v>
      </c>
      <c r="I31" s="186">
        <v>19500</v>
      </c>
      <c r="J31" s="195" t="s">
        <v>614</v>
      </c>
      <c r="K31" s="195" t="s">
        <v>615</v>
      </c>
    </row>
    <row r="32" spans="1:11" ht="15" customHeight="1" x14ac:dyDescent="0.2">
      <c r="A32" s="209">
        <v>44984</v>
      </c>
      <c r="B32" s="210" t="s">
        <v>618</v>
      </c>
      <c r="C32" s="211" t="s">
        <v>619</v>
      </c>
      <c r="D32" s="211"/>
      <c r="E32" s="211" t="s">
        <v>613</v>
      </c>
      <c r="F32" s="95">
        <v>1</v>
      </c>
      <c r="G32" s="207">
        <v>0</v>
      </c>
      <c r="H32" s="117">
        <v>0</v>
      </c>
      <c r="I32" s="186">
        <v>20573</v>
      </c>
      <c r="J32" s="195" t="s">
        <v>614</v>
      </c>
      <c r="K32" s="195" t="s">
        <v>615</v>
      </c>
    </row>
    <row r="33" spans="1:11" ht="15" customHeight="1" x14ac:dyDescent="0.2">
      <c r="A33" s="209">
        <v>44984</v>
      </c>
      <c r="B33" s="210" t="s">
        <v>620</v>
      </c>
      <c r="C33" s="211" t="s">
        <v>621</v>
      </c>
      <c r="D33" s="211"/>
      <c r="E33" s="211" t="s">
        <v>613</v>
      </c>
      <c r="F33" s="95">
        <v>1</v>
      </c>
      <c r="G33" s="207">
        <v>0</v>
      </c>
      <c r="H33" s="117">
        <v>0</v>
      </c>
      <c r="I33" s="186">
        <v>20075</v>
      </c>
      <c r="J33" s="195" t="s">
        <v>614</v>
      </c>
      <c r="K33" s="195" t="s">
        <v>615</v>
      </c>
    </row>
    <row r="34" spans="1:11" ht="15.75" customHeight="1" x14ac:dyDescent="0.2">
      <c r="A34" s="209">
        <v>44984</v>
      </c>
      <c r="B34" s="210" t="s">
        <v>622</v>
      </c>
      <c r="C34" s="211" t="s">
        <v>623</v>
      </c>
      <c r="D34" s="211"/>
      <c r="E34" s="211" t="s">
        <v>613</v>
      </c>
      <c r="F34" s="95">
        <v>1</v>
      </c>
      <c r="G34" s="207">
        <v>0</v>
      </c>
      <c r="H34" s="117">
        <v>0</v>
      </c>
      <c r="I34" s="186">
        <v>16075</v>
      </c>
      <c r="J34" s="195" t="s">
        <v>614</v>
      </c>
      <c r="K34" s="195" t="s">
        <v>615</v>
      </c>
    </row>
    <row r="35" spans="1:11" ht="15.75" customHeight="1" x14ac:dyDescent="0.2">
      <c r="A35" s="209">
        <v>44984</v>
      </c>
      <c r="B35" s="210" t="s">
        <v>624</v>
      </c>
      <c r="C35" s="211" t="s">
        <v>625</v>
      </c>
      <c r="D35" s="211"/>
      <c r="E35" s="211" t="s">
        <v>613</v>
      </c>
      <c r="F35" s="95">
        <v>1</v>
      </c>
      <c r="G35" s="207">
        <v>0</v>
      </c>
      <c r="H35" s="117">
        <v>0</v>
      </c>
      <c r="I35" s="186">
        <v>16075</v>
      </c>
      <c r="J35" s="195" t="s">
        <v>614</v>
      </c>
      <c r="K35" s="195" t="s">
        <v>615</v>
      </c>
    </row>
    <row r="36" spans="1:11" ht="15.75" customHeight="1" x14ac:dyDescent="0.2">
      <c r="A36" s="209">
        <v>44984</v>
      </c>
      <c r="B36" s="210" t="s">
        <v>626</v>
      </c>
      <c r="C36" s="211" t="s">
        <v>627</v>
      </c>
      <c r="D36" s="211"/>
      <c r="E36" s="211" t="s">
        <v>613</v>
      </c>
      <c r="F36" s="95">
        <v>1</v>
      </c>
      <c r="G36" s="207">
        <v>0</v>
      </c>
      <c r="H36" s="117">
        <v>0</v>
      </c>
      <c r="I36" s="186">
        <v>16075</v>
      </c>
      <c r="J36" s="195" t="s">
        <v>614</v>
      </c>
      <c r="K36" s="195" t="s">
        <v>615</v>
      </c>
    </row>
    <row r="37" spans="1:11" ht="15.75" customHeight="1" x14ac:dyDescent="0.2">
      <c r="A37" s="209">
        <v>44984</v>
      </c>
      <c r="B37" s="210" t="s">
        <v>628</v>
      </c>
      <c r="C37" s="211" t="s">
        <v>629</v>
      </c>
      <c r="D37" s="211"/>
      <c r="E37" s="211" t="s">
        <v>613</v>
      </c>
      <c r="F37" s="95">
        <v>1</v>
      </c>
      <c r="G37" s="207">
        <v>0</v>
      </c>
      <c r="H37" s="117">
        <v>0</v>
      </c>
      <c r="I37" s="186">
        <v>16075</v>
      </c>
      <c r="J37" s="195" t="s">
        <v>614</v>
      </c>
      <c r="K37" s="195" t="s">
        <v>615</v>
      </c>
    </row>
    <row r="38" spans="1:11" ht="15" customHeight="1" x14ac:dyDescent="0.2">
      <c r="A38" s="175"/>
      <c r="B38" s="46"/>
      <c r="C38" s="48"/>
      <c r="D38" s="182"/>
      <c r="E38" s="21" t="s">
        <v>13</v>
      </c>
      <c r="F38" s="22">
        <f>SUM(F11:F37)</f>
        <v>27</v>
      </c>
      <c r="G38" s="22">
        <f>SUM(G11:G37)</f>
        <v>46977</v>
      </c>
      <c r="H38" s="130">
        <f>SUM(H11:H37)</f>
        <v>1760</v>
      </c>
      <c r="I38" s="187">
        <f>SUM(I11:I37)</f>
        <v>1289498</v>
      </c>
      <c r="J38" s="196"/>
      <c r="K38" s="197"/>
    </row>
    <row r="39" spans="1:11" ht="15" customHeight="1" x14ac:dyDescent="0.2">
      <c r="A39" s="1"/>
      <c r="B39" s="1"/>
      <c r="C39" s="1"/>
      <c r="D39" s="1"/>
      <c r="E39" s="1"/>
      <c r="F39" s="1"/>
      <c r="G39" s="1"/>
      <c r="H39" s="1"/>
    </row>
    <row r="40" spans="1:11" ht="15" customHeight="1" x14ac:dyDescent="0.2"/>
    <row r="41" spans="1:11" ht="15" customHeight="1" x14ac:dyDescent="0.2"/>
    <row r="42" spans="1:11" ht="15" customHeight="1" x14ac:dyDescent="0.2"/>
    <row r="43" spans="1:11" ht="15" customHeight="1" x14ac:dyDescent="0.2"/>
    <row r="44" spans="1:11" ht="15" customHeight="1" x14ac:dyDescent="0.2"/>
    <row r="45" spans="1:11" ht="15" customHeight="1" x14ac:dyDescent="0.2"/>
    <row r="46" spans="1:11" ht="15" customHeight="1" x14ac:dyDescent="0.2"/>
    <row r="47" spans="1:11" ht="15" customHeight="1" x14ac:dyDescent="0.2"/>
    <row r="48" spans="1:11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>
      <c r="J93" s="121"/>
    </row>
    <row r="94" spans="10:10" ht="15" customHeight="1" x14ac:dyDescent="0.2"/>
    <row r="95" spans="10:10" ht="15" customHeight="1" x14ac:dyDescent="0.2"/>
    <row r="96" spans="10:10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>
      <c r="J105" s="1" t="s">
        <v>40</v>
      </c>
    </row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21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</sheetData>
  <sortState ref="A11:K37">
    <sortCondition ref="A11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091"/>
  <sheetViews>
    <sheetView topLeftCell="A29" workbookViewId="0">
      <pane ySplit="300" activePane="bottomLeft"/>
      <selection activeCell="L29" sqref="L1:L1048576"/>
      <selection pane="bottomLeft" activeCell="M12" sqref="M12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5" t="s">
        <v>27</v>
      </c>
      <c r="B1" s="293"/>
      <c r="C1" s="131"/>
      <c r="D1" s="136"/>
      <c r="E1" s="137"/>
      <c r="F1" s="132"/>
      <c r="G1" s="138"/>
      <c r="H1" s="139"/>
    </row>
    <row r="2" spans="1:9 16384:16384" ht="15.75" customHeight="1" x14ac:dyDescent="0.2">
      <c r="A2" s="133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0"/>
      <c r="G2" s="104"/>
      <c r="H2" s="140" t="s">
        <v>6</v>
      </c>
    </row>
    <row r="3" spans="1:9 16384:16384" ht="14.25" customHeight="1" x14ac:dyDescent="0.2">
      <c r="A3" s="303">
        <v>44959</v>
      </c>
      <c r="B3" s="78" t="s">
        <v>106</v>
      </c>
      <c r="C3" s="79" t="s">
        <v>107</v>
      </c>
      <c r="D3" s="79" t="s">
        <v>104</v>
      </c>
      <c r="E3" s="79" t="s">
        <v>108</v>
      </c>
      <c r="F3" s="212">
        <v>1</v>
      </c>
      <c r="G3" s="117"/>
      <c r="H3" s="213">
        <v>55000</v>
      </c>
    </row>
    <row r="4" spans="1:9 16384:16384" ht="14.25" customHeight="1" x14ac:dyDescent="0.2">
      <c r="A4" s="303">
        <v>44971</v>
      </c>
      <c r="B4" s="78" t="s">
        <v>265</v>
      </c>
      <c r="C4" s="79" t="s">
        <v>266</v>
      </c>
      <c r="D4" s="79" t="s">
        <v>104</v>
      </c>
      <c r="E4" s="79" t="s">
        <v>267</v>
      </c>
      <c r="F4" s="212">
        <v>1</v>
      </c>
      <c r="G4" s="117"/>
      <c r="H4" s="213">
        <v>72000</v>
      </c>
    </row>
    <row r="5" spans="1:9 16384:16384" ht="14.25" customHeight="1" x14ac:dyDescent="0.2">
      <c r="A5" s="303">
        <v>44981</v>
      </c>
      <c r="B5" s="78" t="s">
        <v>486</v>
      </c>
      <c r="C5" s="79" t="s">
        <v>487</v>
      </c>
      <c r="D5" s="79"/>
      <c r="E5" s="79" t="s">
        <v>488</v>
      </c>
      <c r="F5" s="212">
        <v>1</v>
      </c>
      <c r="G5" s="117"/>
      <c r="H5" s="213">
        <v>64000</v>
      </c>
    </row>
    <row r="6" spans="1:9 16384:16384" ht="14.25" customHeight="1" x14ac:dyDescent="0.2">
      <c r="A6" s="303">
        <v>44984</v>
      </c>
      <c r="B6" s="78" t="s">
        <v>576</v>
      </c>
      <c r="C6" s="79" t="s">
        <v>577</v>
      </c>
      <c r="D6" s="79" t="s">
        <v>111</v>
      </c>
      <c r="E6" s="79" t="s">
        <v>108</v>
      </c>
      <c r="F6" s="212">
        <v>1</v>
      </c>
      <c r="G6" s="117"/>
      <c r="H6" s="213">
        <v>55000</v>
      </c>
    </row>
    <row r="7" spans="1:9 16384:16384" ht="14.25" customHeight="1" x14ac:dyDescent="0.2">
      <c r="A7" s="141"/>
      <c r="B7" s="63"/>
      <c r="C7" s="64"/>
      <c r="D7" s="64"/>
      <c r="E7" s="23" t="s">
        <v>13</v>
      </c>
      <c r="F7" s="92">
        <f>SUM(F3:F6)</f>
        <v>4</v>
      </c>
      <c r="G7" s="82"/>
      <c r="H7" s="142">
        <f>SUM(H3:H6)</f>
        <v>246000</v>
      </c>
    </row>
    <row r="8" spans="1:9 16384:16384" ht="14.25" customHeight="1" x14ac:dyDescent="0.2">
      <c r="A8" s="326" t="s">
        <v>25</v>
      </c>
      <c r="B8" s="327"/>
      <c r="C8" s="39"/>
      <c r="D8" s="39"/>
      <c r="E8" s="39"/>
      <c r="F8" s="91"/>
      <c r="G8" s="93"/>
      <c r="H8" s="143"/>
    </row>
    <row r="9" spans="1:9 16384:16384" ht="15.75" customHeight="1" x14ac:dyDescent="0.2">
      <c r="A9" s="133" t="s">
        <v>0</v>
      </c>
      <c r="B9" s="65" t="s">
        <v>1</v>
      </c>
      <c r="C9" s="98" t="s">
        <v>2</v>
      </c>
      <c r="D9" s="98" t="s">
        <v>3</v>
      </c>
      <c r="E9" s="98" t="s">
        <v>8</v>
      </c>
      <c r="F9" s="90"/>
      <c r="G9" s="112" t="s">
        <v>12</v>
      </c>
      <c r="H9" s="144" t="s">
        <v>26</v>
      </c>
    </row>
    <row r="10" spans="1:9 16384:16384" s="24" customFormat="1" ht="15.75" customHeight="1" x14ac:dyDescent="0.2">
      <c r="A10" s="152">
        <v>44958</v>
      </c>
      <c r="B10" s="78" t="s">
        <v>76</v>
      </c>
      <c r="C10" s="73" t="s">
        <v>77</v>
      </c>
      <c r="D10" s="215" t="s">
        <v>78</v>
      </c>
      <c r="E10" s="297" t="s">
        <v>79</v>
      </c>
      <c r="F10" s="298">
        <v>1</v>
      </c>
      <c r="G10" s="299">
        <v>50</v>
      </c>
      <c r="H10" s="300" t="s">
        <v>80</v>
      </c>
      <c r="I10" s="301"/>
      <c r="XFD10" s="24">
        <f>SUM(F10:XFC10)</f>
        <v>51</v>
      </c>
    </row>
    <row r="11" spans="1:9 16384:16384" s="24" customFormat="1" ht="15.75" customHeight="1" x14ac:dyDescent="0.2">
      <c r="A11" s="214">
        <v>44959</v>
      </c>
      <c r="B11" s="296" t="s">
        <v>69</v>
      </c>
      <c r="C11" s="211" t="s">
        <v>70</v>
      </c>
      <c r="D11" s="215"/>
      <c r="E11" s="297" t="s">
        <v>43</v>
      </c>
      <c r="F11" s="298">
        <v>1</v>
      </c>
      <c r="G11" s="299">
        <v>64</v>
      </c>
      <c r="H11" s="300" t="s">
        <v>71</v>
      </c>
      <c r="I11" s="301"/>
    </row>
    <row r="12" spans="1:9 16384:16384" s="24" customFormat="1" ht="15.75" customHeight="1" x14ac:dyDescent="0.2">
      <c r="A12" s="214">
        <v>44959</v>
      </c>
      <c r="B12" s="296" t="s">
        <v>72</v>
      </c>
      <c r="C12" s="211" t="s">
        <v>70</v>
      </c>
      <c r="D12" s="215"/>
      <c r="E12" s="297" t="s">
        <v>43</v>
      </c>
      <c r="F12" s="298">
        <v>1</v>
      </c>
      <c r="G12" s="299">
        <v>64</v>
      </c>
      <c r="H12" s="300" t="s">
        <v>71</v>
      </c>
      <c r="I12" s="301"/>
    </row>
    <row r="13" spans="1:9 16384:16384" s="24" customFormat="1" ht="15.75" customHeight="1" x14ac:dyDescent="0.2">
      <c r="A13" s="214">
        <v>44959</v>
      </c>
      <c r="B13" s="296" t="s">
        <v>69</v>
      </c>
      <c r="C13" s="211" t="s">
        <v>70</v>
      </c>
      <c r="D13" s="215"/>
      <c r="E13" s="297" t="s">
        <v>43</v>
      </c>
      <c r="F13" s="298">
        <v>1</v>
      </c>
      <c r="G13" s="299">
        <v>64</v>
      </c>
      <c r="H13" s="300" t="s">
        <v>71</v>
      </c>
      <c r="I13" s="301"/>
    </row>
    <row r="14" spans="1:9 16384:16384" s="24" customFormat="1" ht="15.75" customHeight="1" x14ac:dyDescent="0.2">
      <c r="A14" s="152">
        <v>44965</v>
      </c>
      <c r="B14" s="78" t="s">
        <v>136</v>
      </c>
      <c r="C14" s="73" t="s">
        <v>137</v>
      </c>
      <c r="D14" s="215"/>
      <c r="E14" s="297" t="s">
        <v>138</v>
      </c>
      <c r="F14" s="298">
        <v>1</v>
      </c>
      <c r="G14" s="299">
        <v>76</v>
      </c>
      <c r="H14" s="300" t="s">
        <v>139</v>
      </c>
      <c r="I14" s="301"/>
    </row>
    <row r="15" spans="1:9 16384:16384" s="24" customFormat="1" ht="15.75" customHeight="1" x14ac:dyDescent="0.2">
      <c r="A15" s="152">
        <v>44972</v>
      </c>
      <c r="B15" s="78" t="s">
        <v>328</v>
      </c>
      <c r="C15" s="73" t="s">
        <v>329</v>
      </c>
      <c r="D15" s="215" t="s">
        <v>330</v>
      </c>
      <c r="E15" s="297" t="s">
        <v>331</v>
      </c>
      <c r="F15" s="298">
        <v>1</v>
      </c>
      <c r="G15" s="299">
        <v>61</v>
      </c>
      <c r="H15" s="300" t="s">
        <v>139</v>
      </c>
      <c r="I15" s="301"/>
    </row>
    <row r="16" spans="1:9 16384:16384" s="24" customFormat="1" ht="15.75" customHeight="1" x14ac:dyDescent="0.2">
      <c r="A16" s="152">
        <v>44974</v>
      </c>
      <c r="B16" s="78" t="s">
        <v>369</v>
      </c>
      <c r="C16" s="73" t="s">
        <v>370</v>
      </c>
      <c r="D16" s="215"/>
      <c r="E16" s="297" t="s">
        <v>138</v>
      </c>
      <c r="F16" s="298">
        <v>1</v>
      </c>
      <c r="G16" s="299">
        <v>22</v>
      </c>
      <c r="H16" s="300" t="s">
        <v>139</v>
      </c>
      <c r="I16" s="301"/>
    </row>
    <row r="17" spans="1:9" s="24" customFormat="1" ht="15.75" customHeight="1" x14ac:dyDescent="0.2">
      <c r="A17" s="152">
        <v>44979</v>
      </c>
      <c r="B17" s="78" t="s">
        <v>457</v>
      </c>
      <c r="C17" s="73" t="s">
        <v>458</v>
      </c>
      <c r="D17" s="215" t="s">
        <v>188</v>
      </c>
      <c r="E17" s="297" t="s">
        <v>79</v>
      </c>
      <c r="F17" s="298">
        <v>1</v>
      </c>
      <c r="G17" s="299">
        <v>40</v>
      </c>
      <c r="H17" s="300" t="s">
        <v>139</v>
      </c>
      <c r="I17" s="301"/>
    </row>
    <row r="18" spans="1:9" s="24" customFormat="1" ht="15.75" customHeight="1" x14ac:dyDescent="0.2">
      <c r="A18" s="152">
        <v>44979</v>
      </c>
      <c r="B18" s="78" t="s">
        <v>477</v>
      </c>
      <c r="C18" s="73" t="s">
        <v>478</v>
      </c>
      <c r="D18" s="215"/>
      <c r="E18" s="297" t="s">
        <v>479</v>
      </c>
      <c r="F18" s="298">
        <v>1</v>
      </c>
      <c r="G18" s="299">
        <v>32</v>
      </c>
      <c r="H18" s="300" t="s">
        <v>480</v>
      </c>
      <c r="I18" s="301"/>
    </row>
    <row r="19" spans="1:9" s="24" customFormat="1" ht="15.75" customHeight="1" x14ac:dyDescent="0.2">
      <c r="A19" s="152">
        <v>44984</v>
      </c>
      <c r="B19" s="78" t="s">
        <v>581</v>
      </c>
      <c r="C19" s="73" t="s">
        <v>582</v>
      </c>
      <c r="D19" s="215" t="s">
        <v>583</v>
      </c>
      <c r="E19" s="297" t="s">
        <v>584</v>
      </c>
      <c r="F19" s="298">
        <v>1</v>
      </c>
      <c r="G19" s="299">
        <v>117</v>
      </c>
      <c r="H19" s="300" t="s">
        <v>585</v>
      </c>
      <c r="I19" s="301"/>
    </row>
    <row r="20" spans="1:9" ht="16.5" customHeight="1" x14ac:dyDescent="0.2">
      <c r="A20" s="145"/>
      <c r="B20" s="57"/>
      <c r="C20" s="58"/>
      <c r="D20" s="45"/>
      <c r="E20" s="20" t="s">
        <v>13</v>
      </c>
      <c r="F20" s="92">
        <f>SUM(F10:F19)</f>
        <v>10</v>
      </c>
      <c r="G20" s="119"/>
      <c r="H20" s="146"/>
    </row>
    <row r="21" spans="1:9" ht="16.5" customHeight="1" x14ac:dyDescent="0.2">
      <c r="A21" s="328" t="s">
        <v>10</v>
      </c>
      <c r="B21" s="329"/>
      <c r="C21" s="39"/>
      <c r="D21" s="55"/>
      <c r="E21" s="56"/>
      <c r="F21" s="111"/>
      <c r="G21" s="88"/>
      <c r="H21" s="147"/>
    </row>
    <row r="22" spans="1:9" ht="16.5" customHeight="1" x14ac:dyDescent="0.2">
      <c r="A22" s="148" t="s">
        <v>0</v>
      </c>
      <c r="B22" s="65" t="s">
        <v>1</v>
      </c>
      <c r="C22" s="98" t="s">
        <v>2</v>
      </c>
      <c r="D22" s="98" t="s">
        <v>3</v>
      </c>
      <c r="E22" s="98" t="s">
        <v>8</v>
      </c>
      <c r="F22" s="112"/>
      <c r="G22" s="113"/>
      <c r="H22" s="149"/>
    </row>
    <row r="23" spans="1:9" ht="16.5" customHeight="1" x14ac:dyDescent="0.2">
      <c r="A23" s="214">
        <v>44960</v>
      </c>
      <c r="B23" s="210" t="s">
        <v>132</v>
      </c>
      <c r="C23" s="211" t="s">
        <v>133</v>
      </c>
      <c r="D23" s="211" t="s">
        <v>134</v>
      </c>
      <c r="E23" s="215" t="s">
        <v>135</v>
      </c>
      <c r="F23" s="207">
        <v>1</v>
      </c>
      <c r="G23" s="198"/>
      <c r="H23" s="199"/>
    </row>
    <row r="24" spans="1:9" ht="16.5" customHeight="1" x14ac:dyDescent="0.2">
      <c r="A24" s="214">
        <v>44966</v>
      </c>
      <c r="B24" s="210" t="s">
        <v>225</v>
      </c>
      <c r="C24" s="211" t="s">
        <v>226</v>
      </c>
      <c r="D24" s="211" t="s">
        <v>227</v>
      </c>
      <c r="E24" s="215" t="s">
        <v>228</v>
      </c>
      <c r="F24" s="207">
        <v>1</v>
      </c>
      <c r="G24" s="251"/>
      <c r="H24" s="199"/>
    </row>
    <row r="25" spans="1:9" ht="16.5" customHeight="1" x14ac:dyDescent="0.2">
      <c r="A25" s="214">
        <v>44967</v>
      </c>
      <c r="B25" s="210" t="s">
        <v>221</v>
      </c>
      <c r="C25" s="211" t="s">
        <v>222</v>
      </c>
      <c r="D25" s="211" t="s">
        <v>223</v>
      </c>
      <c r="E25" s="215" t="s">
        <v>224</v>
      </c>
      <c r="F25" s="207">
        <v>1</v>
      </c>
      <c r="G25" s="251"/>
      <c r="H25" s="199"/>
    </row>
    <row r="26" spans="1:9" ht="16.5" customHeight="1" x14ac:dyDescent="0.2">
      <c r="A26" s="214">
        <v>44972</v>
      </c>
      <c r="B26" s="210" t="s">
        <v>258</v>
      </c>
      <c r="C26" s="211" t="s">
        <v>259</v>
      </c>
      <c r="D26" s="211" t="s">
        <v>260</v>
      </c>
      <c r="E26" s="215" t="s">
        <v>261</v>
      </c>
      <c r="F26" s="207">
        <v>1</v>
      </c>
      <c r="G26" s="251"/>
      <c r="H26" s="199"/>
    </row>
    <row r="27" spans="1:9" ht="16.5" customHeight="1" x14ac:dyDescent="0.2">
      <c r="A27" s="214">
        <v>44972</v>
      </c>
      <c r="B27" s="210" t="s">
        <v>262</v>
      </c>
      <c r="C27" s="211" t="s">
        <v>263</v>
      </c>
      <c r="D27" s="211" t="s">
        <v>264</v>
      </c>
      <c r="E27" s="215" t="s">
        <v>228</v>
      </c>
      <c r="F27" s="207">
        <v>1</v>
      </c>
      <c r="G27" s="251"/>
      <c r="H27" s="199"/>
    </row>
    <row r="28" spans="1:9" ht="16.5" customHeight="1" x14ac:dyDescent="0.2">
      <c r="A28" s="214">
        <v>44972</v>
      </c>
      <c r="B28" s="210" t="s">
        <v>339</v>
      </c>
      <c r="C28" s="211" t="s">
        <v>340</v>
      </c>
      <c r="D28" s="211" t="s">
        <v>341</v>
      </c>
      <c r="E28" s="215" t="s">
        <v>237</v>
      </c>
      <c r="F28" s="207">
        <v>1</v>
      </c>
      <c r="G28" s="251"/>
      <c r="H28" s="199"/>
    </row>
    <row r="29" spans="1:9" ht="16.5" customHeight="1" x14ac:dyDescent="0.2">
      <c r="A29" s="214">
        <v>44973</v>
      </c>
      <c r="B29" s="210" t="s">
        <v>356</v>
      </c>
      <c r="C29" s="211" t="s">
        <v>357</v>
      </c>
      <c r="D29" s="211" t="s">
        <v>358</v>
      </c>
      <c r="E29" s="215" t="s">
        <v>359</v>
      </c>
      <c r="F29" s="207">
        <v>1</v>
      </c>
      <c r="G29" s="251"/>
      <c r="H29" s="199"/>
    </row>
    <row r="30" spans="1:9" ht="16.5" customHeight="1" x14ac:dyDescent="0.2">
      <c r="A30" s="214">
        <v>44974</v>
      </c>
      <c r="B30" s="210" t="s">
        <v>392</v>
      </c>
      <c r="C30" s="211" t="s">
        <v>393</v>
      </c>
      <c r="D30" s="211"/>
      <c r="E30" s="215" t="s">
        <v>394</v>
      </c>
      <c r="F30" s="207">
        <v>1</v>
      </c>
      <c r="G30" s="251"/>
      <c r="H30" s="199"/>
    </row>
    <row r="31" spans="1:9" ht="16.5" customHeight="1" x14ac:dyDescent="0.2">
      <c r="A31" s="214">
        <v>44977</v>
      </c>
      <c r="B31" s="210" t="s">
        <v>424</v>
      </c>
      <c r="C31" s="211" t="s">
        <v>425</v>
      </c>
      <c r="D31" s="211" t="s">
        <v>426</v>
      </c>
      <c r="E31" s="215" t="s">
        <v>427</v>
      </c>
      <c r="F31" s="207">
        <v>1</v>
      </c>
      <c r="G31" s="251"/>
      <c r="H31" s="199"/>
    </row>
    <row r="32" spans="1:9" ht="16.5" customHeight="1" x14ac:dyDescent="0.2">
      <c r="A32" s="214">
        <v>44978</v>
      </c>
      <c r="B32" s="210" t="s">
        <v>413</v>
      </c>
      <c r="C32" s="211" t="s">
        <v>414</v>
      </c>
      <c r="D32" s="211" t="s">
        <v>415</v>
      </c>
      <c r="E32" s="215" t="s">
        <v>228</v>
      </c>
      <c r="F32" s="207">
        <v>1</v>
      </c>
      <c r="G32" s="251"/>
      <c r="H32" s="199"/>
    </row>
    <row r="33" spans="1:8" ht="16.5" customHeight="1" x14ac:dyDescent="0.2">
      <c r="A33" s="214">
        <v>44984</v>
      </c>
      <c r="B33" s="210" t="s">
        <v>573</v>
      </c>
      <c r="C33" s="211" t="s">
        <v>574</v>
      </c>
      <c r="D33" s="211"/>
      <c r="E33" s="215" t="s">
        <v>575</v>
      </c>
      <c r="F33" s="207">
        <v>1</v>
      </c>
      <c r="G33" s="251"/>
      <c r="H33" s="199"/>
    </row>
    <row r="34" spans="1:8" x14ac:dyDescent="0.2">
      <c r="A34" s="150"/>
      <c r="B34" s="60"/>
      <c r="C34" s="61"/>
      <c r="D34" s="49"/>
      <c r="E34" s="59" t="s">
        <v>24</v>
      </c>
      <c r="F34" s="114">
        <f>SUM(F23:F33)</f>
        <v>11</v>
      </c>
      <c r="G34" s="116"/>
      <c r="H34" s="151"/>
    </row>
    <row r="35" spans="1:8" ht="13.9" customHeight="1" x14ac:dyDescent="0.2">
      <c r="A35" s="294" t="s">
        <v>23</v>
      </c>
      <c r="B35" s="62"/>
      <c r="C35" s="35"/>
      <c r="D35" s="36"/>
      <c r="E35" s="37"/>
      <c r="F35" s="115"/>
      <c r="G35" s="251"/>
      <c r="H35" s="199"/>
    </row>
    <row r="36" spans="1:8" ht="13.9" customHeight="1" x14ac:dyDescent="0.2">
      <c r="A36" s="226" t="s">
        <v>0</v>
      </c>
      <c r="B36" s="227" t="s">
        <v>1</v>
      </c>
      <c r="C36" s="194" t="s">
        <v>2</v>
      </c>
      <c r="D36" s="194" t="s">
        <v>3</v>
      </c>
      <c r="E36" s="249" t="s">
        <v>8</v>
      </c>
      <c r="F36" s="250"/>
      <c r="G36" s="113"/>
      <c r="H36" s="149"/>
    </row>
    <row r="37" spans="1:8" ht="13.9" customHeight="1" x14ac:dyDescent="0.2">
      <c r="A37" s="152">
        <v>44960</v>
      </c>
      <c r="B37" s="78" t="s">
        <v>109</v>
      </c>
      <c r="C37" s="73" t="s">
        <v>110</v>
      </c>
      <c r="D37" s="79" t="s">
        <v>111</v>
      </c>
      <c r="E37" s="73" t="s">
        <v>112</v>
      </c>
      <c r="F37" s="74">
        <v>1</v>
      </c>
      <c r="G37" s="198"/>
      <c r="H37" s="199"/>
    </row>
    <row r="38" spans="1:8" ht="13.9" customHeight="1" x14ac:dyDescent="0.2">
      <c r="A38" s="152">
        <v>44963</v>
      </c>
      <c r="B38" s="78" t="s">
        <v>149</v>
      </c>
      <c r="C38" s="73" t="s">
        <v>150</v>
      </c>
      <c r="D38" s="79"/>
      <c r="E38" s="73" t="s">
        <v>146</v>
      </c>
      <c r="F38" s="74">
        <v>1</v>
      </c>
      <c r="G38" s="251"/>
      <c r="H38" s="199"/>
    </row>
    <row r="39" spans="1:8" ht="13.9" customHeight="1" x14ac:dyDescent="0.2">
      <c r="A39" s="134">
        <v>44963</v>
      </c>
      <c r="B39" s="78" t="s">
        <v>151</v>
      </c>
      <c r="C39" s="73" t="s">
        <v>152</v>
      </c>
      <c r="D39" s="79"/>
      <c r="E39" s="73" t="s">
        <v>146</v>
      </c>
      <c r="F39" s="74">
        <v>1</v>
      </c>
      <c r="G39" s="251"/>
      <c r="H39" s="199"/>
    </row>
    <row r="40" spans="1:8" ht="13.9" customHeight="1" x14ac:dyDescent="0.2">
      <c r="A40" s="152">
        <v>44963</v>
      </c>
      <c r="B40" s="78" t="s">
        <v>153</v>
      </c>
      <c r="C40" s="73" t="s">
        <v>154</v>
      </c>
      <c r="D40" s="79"/>
      <c r="E40" s="73" t="s">
        <v>146</v>
      </c>
      <c r="F40" s="74">
        <v>1</v>
      </c>
      <c r="G40" s="251"/>
      <c r="H40" s="199"/>
    </row>
    <row r="41" spans="1:8" ht="13.9" customHeight="1" x14ac:dyDescent="0.2">
      <c r="A41" s="134">
        <v>44964</v>
      </c>
      <c r="B41" s="78" t="s">
        <v>140</v>
      </c>
      <c r="C41" s="73" t="s">
        <v>141</v>
      </c>
      <c r="D41" s="79" t="s">
        <v>142</v>
      </c>
      <c r="E41" s="73" t="s">
        <v>143</v>
      </c>
      <c r="F41" s="74">
        <v>1</v>
      </c>
      <c r="G41" s="251"/>
      <c r="H41" s="199"/>
    </row>
    <row r="42" spans="1:8" ht="13.9" customHeight="1" x14ac:dyDescent="0.2">
      <c r="A42" s="152">
        <v>44964</v>
      </c>
      <c r="B42" s="78" t="s">
        <v>144</v>
      </c>
      <c r="C42" s="73" t="s">
        <v>145</v>
      </c>
      <c r="D42" s="79"/>
      <c r="E42" s="73" t="s">
        <v>146</v>
      </c>
      <c r="F42" s="74">
        <v>1</v>
      </c>
      <c r="G42" s="251"/>
      <c r="H42" s="199"/>
    </row>
    <row r="43" spans="1:8" ht="13.9" customHeight="1" x14ac:dyDescent="0.2">
      <c r="A43" s="134">
        <v>44964</v>
      </c>
      <c r="B43" s="78" t="s">
        <v>147</v>
      </c>
      <c r="C43" s="73" t="s">
        <v>148</v>
      </c>
      <c r="D43" s="79"/>
      <c r="E43" s="73" t="s">
        <v>146</v>
      </c>
      <c r="F43" s="74">
        <v>1</v>
      </c>
      <c r="G43" s="251"/>
      <c r="H43" s="199"/>
    </row>
    <row r="44" spans="1:8" ht="13.9" customHeight="1" x14ac:dyDescent="0.2">
      <c r="A44" s="152">
        <v>44966</v>
      </c>
      <c r="B44" s="78" t="s">
        <v>184</v>
      </c>
      <c r="C44" s="73" t="s">
        <v>185</v>
      </c>
      <c r="D44" s="79"/>
      <c r="E44" s="73" t="s">
        <v>146</v>
      </c>
      <c r="F44" s="74">
        <v>1</v>
      </c>
      <c r="G44" s="304"/>
      <c r="H44" s="199"/>
    </row>
    <row r="45" spans="1:8" ht="13.9" customHeight="1" x14ac:dyDescent="0.2">
      <c r="A45" s="152">
        <v>44966</v>
      </c>
      <c r="B45" s="78" t="s">
        <v>195</v>
      </c>
      <c r="C45" s="73" t="s">
        <v>196</v>
      </c>
      <c r="D45" s="79"/>
      <c r="E45" s="73" t="s">
        <v>146</v>
      </c>
      <c r="F45" s="74">
        <v>1</v>
      </c>
      <c r="G45" s="251"/>
      <c r="H45" s="199"/>
    </row>
    <row r="46" spans="1:8" ht="13.9" customHeight="1" x14ac:dyDescent="0.2">
      <c r="A46" s="152">
        <v>44970</v>
      </c>
      <c r="B46" s="78" t="s">
        <v>248</v>
      </c>
      <c r="C46" s="73" t="s">
        <v>249</v>
      </c>
      <c r="D46" s="79"/>
      <c r="E46" s="73" t="s">
        <v>250</v>
      </c>
      <c r="F46" s="74">
        <v>1</v>
      </c>
      <c r="G46" s="251"/>
      <c r="H46" s="199"/>
    </row>
    <row r="47" spans="1:8" ht="13.9" customHeight="1" x14ac:dyDescent="0.2">
      <c r="A47" s="134">
        <v>44970</v>
      </c>
      <c r="B47" s="78" t="s">
        <v>251</v>
      </c>
      <c r="C47" s="73" t="s">
        <v>252</v>
      </c>
      <c r="D47" s="79"/>
      <c r="E47" s="73" t="s">
        <v>250</v>
      </c>
      <c r="F47" s="74">
        <v>1</v>
      </c>
      <c r="G47" s="251"/>
      <c r="H47" s="199"/>
    </row>
    <row r="48" spans="1:8" ht="13.9" customHeight="1" x14ac:dyDescent="0.2">
      <c r="A48" s="152">
        <v>44970</v>
      </c>
      <c r="B48" s="78" t="s">
        <v>274</v>
      </c>
      <c r="C48" s="73" t="s">
        <v>275</v>
      </c>
      <c r="D48" s="79"/>
      <c r="E48" s="73" t="s">
        <v>276</v>
      </c>
      <c r="F48" s="74">
        <v>1</v>
      </c>
      <c r="G48" s="251"/>
      <c r="H48" s="199"/>
    </row>
    <row r="49" spans="1:8" ht="13.9" customHeight="1" x14ac:dyDescent="0.2">
      <c r="A49" s="152">
        <v>44970</v>
      </c>
      <c r="B49" s="78" t="s">
        <v>281</v>
      </c>
      <c r="C49" s="73" t="s">
        <v>282</v>
      </c>
      <c r="D49" s="79"/>
      <c r="E49" s="73" t="s">
        <v>143</v>
      </c>
      <c r="F49" s="74">
        <v>1</v>
      </c>
      <c r="G49" s="251"/>
      <c r="H49" s="199"/>
    </row>
    <row r="50" spans="1:8" ht="13.9" customHeight="1" x14ac:dyDescent="0.2">
      <c r="A50" s="152">
        <v>44970</v>
      </c>
      <c r="B50" s="78" t="s">
        <v>283</v>
      </c>
      <c r="C50" s="73" t="s">
        <v>284</v>
      </c>
      <c r="D50" s="79"/>
      <c r="E50" s="73" t="s">
        <v>143</v>
      </c>
      <c r="F50" s="74">
        <v>1</v>
      </c>
      <c r="G50" s="251"/>
      <c r="H50" s="199"/>
    </row>
    <row r="51" spans="1:8" ht="13.9" customHeight="1" x14ac:dyDescent="0.2">
      <c r="A51" s="152">
        <v>44970</v>
      </c>
      <c r="B51" s="78" t="s">
        <v>285</v>
      </c>
      <c r="C51" s="73" t="s">
        <v>286</v>
      </c>
      <c r="D51" s="79"/>
      <c r="E51" s="73" t="s">
        <v>287</v>
      </c>
      <c r="F51" s="74">
        <v>1</v>
      </c>
      <c r="G51" s="251"/>
      <c r="H51" s="199"/>
    </row>
    <row r="52" spans="1:8" ht="13.9" customHeight="1" x14ac:dyDescent="0.2">
      <c r="A52" s="152">
        <v>44972</v>
      </c>
      <c r="B52" s="78" t="s">
        <v>253</v>
      </c>
      <c r="C52" s="73" t="s">
        <v>254</v>
      </c>
      <c r="D52" s="79"/>
      <c r="E52" s="73" t="s">
        <v>255</v>
      </c>
      <c r="F52" s="74">
        <v>1</v>
      </c>
      <c r="G52" s="251"/>
      <c r="H52" s="199"/>
    </row>
    <row r="53" spans="1:8" ht="13.9" customHeight="1" x14ac:dyDescent="0.2">
      <c r="A53" s="152">
        <v>44972</v>
      </c>
      <c r="B53" s="78" t="s">
        <v>256</v>
      </c>
      <c r="C53" s="73" t="s">
        <v>257</v>
      </c>
      <c r="D53" s="79"/>
      <c r="E53" s="73" t="s">
        <v>255</v>
      </c>
      <c r="F53" s="74">
        <v>1</v>
      </c>
      <c r="G53" s="251"/>
      <c r="H53" s="199"/>
    </row>
    <row r="54" spans="1:8" ht="13.9" customHeight="1" x14ac:dyDescent="0.2">
      <c r="A54" s="134">
        <v>44972</v>
      </c>
      <c r="B54" s="78" t="s">
        <v>342</v>
      </c>
      <c r="C54" s="73" t="s">
        <v>343</v>
      </c>
      <c r="D54" s="79"/>
      <c r="E54" s="73" t="s">
        <v>344</v>
      </c>
      <c r="F54" s="74">
        <v>1</v>
      </c>
      <c r="G54" s="251"/>
      <c r="H54" s="199"/>
    </row>
    <row r="55" spans="1:8" ht="13.9" customHeight="1" x14ac:dyDescent="0.2">
      <c r="A55" s="152">
        <v>44973</v>
      </c>
      <c r="B55" s="78" t="s">
        <v>360</v>
      </c>
      <c r="C55" s="73" t="s">
        <v>361</v>
      </c>
      <c r="D55" s="79"/>
      <c r="E55" s="73" t="s">
        <v>146</v>
      </c>
      <c r="F55" s="74">
        <v>1</v>
      </c>
      <c r="G55" s="251"/>
      <c r="H55" s="199"/>
    </row>
    <row r="56" spans="1:8" ht="13.9" customHeight="1" x14ac:dyDescent="0.2">
      <c r="A56" s="134">
        <v>44973</v>
      </c>
      <c r="B56" s="78" t="s">
        <v>362</v>
      </c>
      <c r="C56" s="73" t="s">
        <v>363</v>
      </c>
      <c r="D56" s="79"/>
      <c r="E56" s="73" t="s">
        <v>146</v>
      </c>
      <c r="F56" s="74">
        <v>1</v>
      </c>
      <c r="G56" s="251"/>
      <c r="H56" s="199"/>
    </row>
    <row r="57" spans="1:8" ht="13.9" customHeight="1" x14ac:dyDescent="0.2">
      <c r="A57" s="152">
        <v>44973</v>
      </c>
      <c r="B57" s="78" t="s">
        <v>364</v>
      </c>
      <c r="C57" s="73" t="s">
        <v>365</v>
      </c>
      <c r="D57" s="79"/>
      <c r="E57" s="73" t="s">
        <v>146</v>
      </c>
      <c r="F57" s="74">
        <v>1</v>
      </c>
      <c r="G57" s="251"/>
      <c r="H57" s="199"/>
    </row>
    <row r="58" spans="1:8" ht="13.9" customHeight="1" x14ac:dyDescent="0.2">
      <c r="A58" s="152">
        <v>44974</v>
      </c>
      <c r="B58" s="78" t="s">
        <v>371</v>
      </c>
      <c r="C58" s="73" t="s">
        <v>372</v>
      </c>
      <c r="D58" s="79"/>
      <c r="E58" s="73" t="s">
        <v>373</v>
      </c>
      <c r="F58" s="74">
        <v>1</v>
      </c>
      <c r="G58" s="251"/>
      <c r="H58" s="199"/>
    </row>
    <row r="59" spans="1:8" ht="13.9" customHeight="1" x14ac:dyDescent="0.2">
      <c r="A59" s="134">
        <v>44977</v>
      </c>
      <c r="B59" s="78" t="s">
        <v>395</v>
      </c>
      <c r="C59" s="73" t="s">
        <v>396</v>
      </c>
      <c r="D59" s="79"/>
      <c r="E59" s="73" t="s">
        <v>146</v>
      </c>
      <c r="F59" s="74">
        <v>1</v>
      </c>
      <c r="G59" s="251"/>
      <c r="H59" s="199"/>
    </row>
    <row r="60" spans="1:8" ht="13.9" customHeight="1" x14ac:dyDescent="0.2">
      <c r="A60" s="152">
        <v>44978</v>
      </c>
      <c r="B60" s="78" t="s">
        <v>411</v>
      </c>
      <c r="C60" s="73" t="s">
        <v>412</v>
      </c>
      <c r="D60" s="79"/>
      <c r="E60" s="73" t="s">
        <v>146</v>
      </c>
      <c r="F60" s="74">
        <v>1</v>
      </c>
      <c r="G60" s="251"/>
      <c r="H60" s="199"/>
    </row>
    <row r="61" spans="1:8" ht="13.9" customHeight="1" x14ac:dyDescent="0.2">
      <c r="A61" s="134">
        <v>44978</v>
      </c>
      <c r="B61" s="78" t="s">
        <v>416</v>
      </c>
      <c r="C61" s="73" t="s">
        <v>417</v>
      </c>
      <c r="D61" s="79"/>
      <c r="E61" s="73" t="s">
        <v>146</v>
      </c>
      <c r="F61" s="74">
        <v>1</v>
      </c>
      <c r="G61" s="251"/>
      <c r="H61" s="199"/>
    </row>
    <row r="62" spans="1:8" ht="13.9" customHeight="1" x14ac:dyDescent="0.2">
      <c r="A62" s="134">
        <v>44978</v>
      </c>
      <c r="B62" s="78" t="s">
        <v>411</v>
      </c>
      <c r="C62" s="73" t="s">
        <v>412</v>
      </c>
      <c r="D62" s="79"/>
      <c r="E62" s="73" t="s">
        <v>146</v>
      </c>
      <c r="F62" s="74">
        <v>1</v>
      </c>
      <c r="G62" s="251"/>
      <c r="H62" s="199"/>
    </row>
    <row r="63" spans="1:8" ht="13.9" customHeight="1" x14ac:dyDescent="0.2">
      <c r="A63" s="152">
        <v>44979</v>
      </c>
      <c r="B63" s="78" t="s">
        <v>526</v>
      </c>
      <c r="C63" s="73" t="s">
        <v>527</v>
      </c>
      <c r="D63" s="79"/>
      <c r="E63" s="73" t="s">
        <v>528</v>
      </c>
      <c r="F63" s="74">
        <v>1</v>
      </c>
      <c r="G63" s="251"/>
      <c r="H63" s="199"/>
    </row>
    <row r="64" spans="1:8" ht="13.9" customHeight="1" x14ac:dyDescent="0.2">
      <c r="A64" s="134">
        <v>44980</v>
      </c>
      <c r="B64" s="78" t="s">
        <v>529</v>
      </c>
      <c r="C64" s="73" t="s">
        <v>530</v>
      </c>
      <c r="D64" s="79"/>
      <c r="E64" s="73" t="s">
        <v>531</v>
      </c>
      <c r="F64" s="74">
        <v>1</v>
      </c>
      <c r="G64" s="251"/>
      <c r="H64" s="199"/>
    </row>
    <row r="65" spans="1:8" ht="13.9" customHeight="1" x14ac:dyDescent="0.2">
      <c r="A65" s="152">
        <v>44980</v>
      </c>
      <c r="B65" s="78" t="s">
        <v>532</v>
      </c>
      <c r="C65" s="73" t="s">
        <v>533</v>
      </c>
      <c r="D65" s="79"/>
      <c r="E65" s="73" t="s">
        <v>534</v>
      </c>
      <c r="F65" s="74">
        <v>1</v>
      </c>
      <c r="G65" s="251"/>
      <c r="H65" s="199"/>
    </row>
    <row r="66" spans="1:8" ht="13.9" customHeight="1" x14ac:dyDescent="0.2">
      <c r="A66" s="152">
        <v>44981</v>
      </c>
      <c r="B66" s="78" t="s">
        <v>535</v>
      </c>
      <c r="C66" s="73" t="s">
        <v>536</v>
      </c>
      <c r="D66" s="79"/>
      <c r="E66" s="73" t="s">
        <v>146</v>
      </c>
      <c r="F66" s="74">
        <v>1</v>
      </c>
      <c r="G66" s="251"/>
      <c r="H66" s="199"/>
    </row>
    <row r="67" spans="1:8" ht="13.9" customHeight="1" x14ac:dyDescent="0.2">
      <c r="A67" s="152">
        <v>44981</v>
      </c>
      <c r="B67" s="78" t="s">
        <v>540</v>
      </c>
      <c r="C67" s="73" t="s">
        <v>541</v>
      </c>
      <c r="D67" s="79"/>
      <c r="E67" s="73" t="s">
        <v>146</v>
      </c>
      <c r="F67" s="74">
        <v>1</v>
      </c>
      <c r="G67" s="251"/>
      <c r="H67" s="199"/>
    </row>
    <row r="68" spans="1:8" ht="13.9" customHeight="1" x14ac:dyDescent="0.2">
      <c r="A68" s="152">
        <v>44985</v>
      </c>
      <c r="B68" s="78" t="s">
        <v>556</v>
      </c>
      <c r="C68" s="73" t="s">
        <v>557</v>
      </c>
      <c r="D68" s="79"/>
      <c r="E68" s="73" t="s">
        <v>146</v>
      </c>
      <c r="F68" s="74">
        <v>1</v>
      </c>
      <c r="G68" s="307"/>
      <c r="H68" s="199"/>
    </row>
    <row r="69" spans="1:8" ht="13.9" customHeight="1" x14ac:dyDescent="0.2">
      <c r="A69" s="152">
        <v>44985</v>
      </c>
      <c r="B69" s="78" t="s">
        <v>558</v>
      </c>
      <c r="C69" s="73" t="s">
        <v>559</v>
      </c>
      <c r="D69" s="79"/>
      <c r="E69" s="73" t="s">
        <v>528</v>
      </c>
      <c r="F69" s="74">
        <v>1</v>
      </c>
      <c r="G69" s="251"/>
      <c r="H69" s="199"/>
    </row>
    <row r="70" spans="1:8" ht="13.9" customHeight="1" x14ac:dyDescent="0.2">
      <c r="A70" s="152">
        <v>44985</v>
      </c>
      <c r="B70" s="78" t="s">
        <v>560</v>
      </c>
      <c r="C70" s="73" t="s">
        <v>561</v>
      </c>
      <c r="D70" s="79"/>
      <c r="E70" s="73" t="s">
        <v>528</v>
      </c>
      <c r="F70" s="74">
        <v>1</v>
      </c>
      <c r="G70" s="251"/>
      <c r="H70" s="199"/>
    </row>
    <row r="71" spans="1:8" ht="13.9" customHeight="1" x14ac:dyDescent="0.2">
      <c r="A71" s="134">
        <v>44985</v>
      </c>
      <c r="B71" s="78" t="s">
        <v>562</v>
      </c>
      <c r="C71" s="73" t="s">
        <v>563</v>
      </c>
      <c r="D71" s="79"/>
      <c r="E71" s="73" t="s">
        <v>250</v>
      </c>
      <c r="F71" s="74">
        <v>1</v>
      </c>
      <c r="G71" s="251"/>
      <c r="H71" s="199"/>
    </row>
    <row r="72" spans="1:8" ht="13.9" customHeight="1" x14ac:dyDescent="0.2">
      <c r="A72" s="134">
        <v>44985</v>
      </c>
      <c r="B72" s="78" t="s">
        <v>633</v>
      </c>
      <c r="C72" s="73" t="s">
        <v>634</v>
      </c>
      <c r="D72" s="79"/>
      <c r="E72" s="73" t="s">
        <v>146</v>
      </c>
      <c r="F72" s="74">
        <v>1</v>
      </c>
      <c r="G72" s="251"/>
      <c r="H72" s="199"/>
    </row>
    <row r="73" spans="1:8" ht="15.75" customHeight="1" thickBot="1" x14ac:dyDescent="0.25">
      <c r="A73" s="153"/>
      <c r="B73" s="154"/>
      <c r="C73" s="155"/>
      <c r="D73" s="156"/>
      <c r="E73" s="157" t="s">
        <v>24</v>
      </c>
      <c r="F73" s="158">
        <f>SUM(F37:F72)</f>
        <v>36</v>
      </c>
      <c r="G73" s="159"/>
      <c r="H73" s="160"/>
    </row>
    <row r="74" spans="1:8" ht="15.75" customHeight="1" thickTop="1" x14ac:dyDescent="0.2">
      <c r="A74"/>
      <c r="B74"/>
      <c r="C74"/>
      <c r="D74"/>
      <c r="E74"/>
      <c r="F74"/>
      <c r="G74" s="7"/>
      <c r="H74"/>
    </row>
    <row r="75" spans="1:8" ht="15.75" customHeight="1" x14ac:dyDescent="0.2">
      <c r="A75"/>
      <c r="B75"/>
      <c r="C75"/>
      <c r="D75"/>
      <c r="E75"/>
      <c r="F75"/>
      <c r="G75" s="7"/>
      <c r="H75"/>
    </row>
    <row r="76" spans="1:8" ht="15.75" customHeight="1" x14ac:dyDescent="0.2">
      <c r="A76"/>
      <c r="B76"/>
      <c r="C76"/>
      <c r="D76"/>
      <c r="E76"/>
      <c r="F76"/>
      <c r="G76" s="7"/>
      <c r="H76"/>
    </row>
    <row r="77" spans="1:8" ht="15.75" customHeight="1" x14ac:dyDescent="0.2">
      <c r="A77"/>
      <c r="B77"/>
      <c r="C77"/>
      <c r="D77"/>
      <c r="E77"/>
      <c r="F77"/>
      <c r="G77" s="7"/>
      <c r="H77"/>
    </row>
    <row r="78" spans="1:8" ht="15.75" customHeight="1" x14ac:dyDescent="0.2">
      <c r="B78"/>
      <c r="C78"/>
      <c r="D78"/>
      <c r="E78"/>
      <c r="F78"/>
      <c r="G78" s="7"/>
      <c r="H78"/>
    </row>
    <row r="79" spans="1:8" ht="15.75" customHeight="1" x14ac:dyDescent="0.2">
      <c r="B79"/>
      <c r="C79"/>
      <c r="D79"/>
      <c r="E79"/>
      <c r="F79"/>
      <c r="G79" s="7"/>
      <c r="H79"/>
    </row>
    <row r="80" spans="1:8" ht="15.75" customHeight="1" x14ac:dyDescent="0.2">
      <c r="B80"/>
      <c r="C80"/>
      <c r="D80"/>
      <c r="E80"/>
      <c r="F80"/>
      <c r="G80" s="7"/>
      <c r="H80"/>
    </row>
    <row r="81" spans="7:8" ht="15.75" customHeight="1" x14ac:dyDescent="0.2">
      <c r="G81" s="7"/>
      <c r="H81"/>
    </row>
    <row r="82" spans="7:8" ht="15.75" customHeight="1" x14ac:dyDescent="0.2">
      <c r="G82" s="7"/>
      <c r="H82"/>
    </row>
    <row r="83" spans="7:8" ht="15.75" customHeight="1" x14ac:dyDescent="0.2">
      <c r="G83" s="7"/>
      <c r="H83"/>
    </row>
    <row r="84" spans="7:8" ht="15.75" customHeight="1" x14ac:dyDescent="0.2">
      <c r="G84" s="7"/>
      <c r="H84"/>
    </row>
    <row r="85" spans="7:8" ht="15.75" customHeight="1" x14ac:dyDescent="0.2">
      <c r="G85" s="7"/>
      <c r="H85"/>
    </row>
    <row r="86" spans="7:8" ht="15.75" customHeight="1" x14ac:dyDescent="0.2">
      <c r="G86" s="7"/>
      <c r="H86"/>
    </row>
    <row r="87" spans="7:8" ht="15.75" customHeight="1" x14ac:dyDescent="0.2">
      <c r="G87" s="7"/>
      <c r="H87"/>
    </row>
    <row r="88" spans="7:8" ht="15.75" customHeight="1" x14ac:dyDescent="0.2">
      <c r="H88"/>
    </row>
    <row r="89" spans="7:8" ht="15.75" customHeight="1" x14ac:dyDescent="0.2">
      <c r="H89"/>
    </row>
    <row r="90" spans="7:8" ht="15.75" customHeight="1" x14ac:dyDescent="0.2">
      <c r="H90"/>
    </row>
    <row r="91" spans="7:8" ht="15.75" customHeight="1" x14ac:dyDescent="0.2">
      <c r="H91"/>
    </row>
    <row r="92" spans="7:8" ht="15.75" customHeight="1" x14ac:dyDescent="0.2">
      <c r="G92" s="19"/>
      <c r="H92"/>
    </row>
    <row r="93" spans="7:8" ht="15.75" customHeight="1" x14ac:dyDescent="0.2">
      <c r="G93" s="19"/>
      <c r="H93"/>
    </row>
    <row r="94" spans="7:8" ht="15.75" customHeight="1" x14ac:dyDescent="0.2">
      <c r="G94" s="19"/>
      <c r="H94"/>
    </row>
    <row r="95" spans="7:8" ht="15.75" customHeight="1" x14ac:dyDescent="0.2">
      <c r="G95" s="19"/>
      <c r="H95"/>
    </row>
    <row r="96" spans="7:8" ht="15.75" customHeight="1" x14ac:dyDescent="0.2">
      <c r="G96" s="19"/>
      <c r="H96"/>
    </row>
    <row r="97" spans="7:8" ht="15.75" customHeight="1" x14ac:dyDescent="0.2">
      <c r="G97" s="19"/>
      <c r="H97"/>
    </row>
    <row r="98" spans="7:8" ht="15.75" customHeight="1" x14ac:dyDescent="0.2">
      <c r="G98" s="19"/>
      <c r="H98"/>
    </row>
    <row r="99" spans="7:8" ht="15.75" customHeight="1" x14ac:dyDescent="0.2">
      <c r="G99" s="19"/>
      <c r="H99"/>
    </row>
    <row r="100" spans="7:8" ht="15.75" customHeight="1" x14ac:dyDescent="0.2">
      <c r="G100" s="19"/>
      <c r="H100"/>
    </row>
    <row r="101" spans="7:8" ht="15.75" customHeight="1" x14ac:dyDescent="0.2">
      <c r="G101" s="19"/>
      <c r="H101"/>
    </row>
    <row r="102" spans="7:8" ht="15.75" customHeight="1" x14ac:dyDescent="0.2">
      <c r="G102" s="19"/>
      <c r="H102"/>
    </row>
    <row r="103" spans="7:8" ht="15.75" customHeight="1" x14ac:dyDescent="0.2">
      <c r="G103" s="19"/>
      <c r="H103"/>
    </row>
    <row r="104" spans="7:8" ht="15.75" customHeight="1" x14ac:dyDescent="0.2">
      <c r="H104"/>
    </row>
    <row r="105" spans="7:8" ht="15.75" customHeight="1" x14ac:dyDescent="0.2">
      <c r="H105"/>
    </row>
    <row r="106" spans="7:8" ht="15.75" customHeight="1" x14ac:dyDescent="0.2">
      <c r="H106"/>
    </row>
    <row r="107" spans="7:8" ht="15.75" customHeight="1" x14ac:dyDescent="0.2">
      <c r="H107"/>
    </row>
    <row r="108" spans="7:8" ht="15.75" customHeight="1" x14ac:dyDescent="0.2">
      <c r="H108"/>
    </row>
    <row r="109" spans="7:8" ht="15.75" customHeight="1" x14ac:dyDescent="0.2"/>
    <row r="110" spans="7:8" ht="15.75" customHeight="1" x14ac:dyDescent="0.2"/>
    <row r="111" spans="7:8" ht="15.75" customHeight="1" x14ac:dyDescent="0.2"/>
    <row r="112" spans="7:8" ht="15.75" customHeight="1" x14ac:dyDescent="0.2"/>
    <row r="113" spans="7:8" ht="15.75" customHeight="1" x14ac:dyDescent="0.2">
      <c r="G113" s="19"/>
    </row>
    <row r="114" spans="7:8" ht="15.75" customHeight="1" x14ac:dyDescent="0.2">
      <c r="G114" s="19"/>
    </row>
    <row r="115" spans="7:8" ht="15.75" customHeight="1" x14ac:dyDescent="0.2">
      <c r="G115" s="19"/>
    </row>
    <row r="116" spans="7:8" ht="15.75" customHeight="1" x14ac:dyDescent="0.2">
      <c r="G116" s="19"/>
    </row>
    <row r="117" spans="7:8" ht="15.75" customHeight="1" x14ac:dyDescent="0.2">
      <c r="G117" s="19"/>
    </row>
    <row r="118" spans="7:8" ht="15.75" customHeight="1" x14ac:dyDescent="0.2">
      <c r="G118" s="19"/>
    </row>
    <row r="119" spans="7:8" ht="15.75" customHeight="1" x14ac:dyDescent="0.2">
      <c r="G119" s="19"/>
    </row>
    <row r="120" spans="7:8" ht="15.75" customHeight="1" x14ac:dyDescent="0.2">
      <c r="G120" s="19"/>
    </row>
    <row r="121" spans="7:8" ht="15.75" customHeight="1" x14ac:dyDescent="0.2">
      <c r="H121" s="11"/>
    </row>
    <row r="122" spans="7:8" ht="15.75" customHeight="1" x14ac:dyDescent="0.2">
      <c r="G122" s="19"/>
      <c r="H122" s="11"/>
    </row>
    <row r="123" spans="7:8" ht="15.75" customHeight="1" x14ac:dyDescent="0.2">
      <c r="G123" s="19"/>
      <c r="H123" s="11"/>
    </row>
    <row r="124" spans="7:8" ht="15.75" customHeight="1" x14ac:dyDescent="0.2">
      <c r="G124" s="19"/>
      <c r="H124" s="11"/>
    </row>
    <row r="125" spans="7:8" ht="15.75" customHeight="1" x14ac:dyDescent="0.2">
      <c r="G125" s="19"/>
      <c r="H125" s="11"/>
    </row>
    <row r="126" spans="7:8" ht="15.75" customHeight="1" x14ac:dyDescent="0.2">
      <c r="G126" s="19"/>
      <c r="H126" s="11"/>
    </row>
    <row r="127" spans="7:8" ht="15.75" customHeight="1" x14ac:dyDescent="0.2">
      <c r="G127" s="19"/>
      <c r="H127" s="11"/>
    </row>
    <row r="128" spans="7:8" ht="15.75" customHeight="1" x14ac:dyDescent="0.2">
      <c r="G128" s="19"/>
      <c r="H128" s="11"/>
    </row>
    <row r="129" spans="7:8" ht="15.75" customHeight="1" x14ac:dyDescent="0.2">
      <c r="H129"/>
    </row>
    <row r="130" spans="7:8" ht="15.75" customHeight="1" x14ac:dyDescent="0.2">
      <c r="G130" s="19"/>
      <c r="H130"/>
    </row>
    <row r="131" spans="7:8" ht="15.75" customHeight="1" x14ac:dyDescent="0.2">
      <c r="G131" s="19"/>
      <c r="H131"/>
    </row>
    <row r="132" spans="7:8" ht="15.75" customHeight="1" x14ac:dyDescent="0.2">
      <c r="G132"/>
      <c r="H132"/>
    </row>
    <row r="133" spans="7:8" ht="15.75" customHeight="1" x14ac:dyDescent="0.2">
      <c r="G133"/>
      <c r="H133"/>
    </row>
    <row r="134" spans="7:8" ht="15.75" customHeight="1" x14ac:dyDescent="0.2">
      <c r="G134"/>
      <c r="H134"/>
    </row>
    <row r="135" spans="7:8" ht="15.75" customHeight="1" x14ac:dyDescent="0.2">
      <c r="G135"/>
      <c r="H135"/>
    </row>
    <row r="136" spans="7:8" ht="15.75" customHeight="1" x14ac:dyDescent="0.2">
      <c r="G136"/>
      <c r="H136"/>
    </row>
    <row r="137" spans="7:8" ht="15.75" customHeight="1" x14ac:dyDescent="0.2">
      <c r="G137"/>
      <c r="H137"/>
    </row>
    <row r="138" spans="7:8" ht="15.75" customHeight="1" x14ac:dyDescent="0.2">
      <c r="G138"/>
      <c r="H138"/>
    </row>
    <row r="139" spans="7:8" ht="15.75" customHeight="1" x14ac:dyDescent="0.2">
      <c r="G139"/>
      <c r="H139"/>
    </row>
    <row r="140" spans="7:8" ht="15.75" customHeight="1" x14ac:dyDescent="0.2">
      <c r="H140" s="11"/>
    </row>
    <row r="141" spans="7:8" ht="15.75" customHeight="1" x14ac:dyDescent="0.2"/>
    <row r="142" spans="7:8" ht="15.75" customHeight="1" x14ac:dyDescent="0.2"/>
    <row r="143" spans="7:8" ht="15.75" customHeight="1" x14ac:dyDescent="0.2"/>
    <row r="144" spans="7:8" ht="15.75" customHeight="1" x14ac:dyDescent="0.2"/>
    <row r="145" spans="7:7" ht="15.75" customHeight="1" x14ac:dyDescent="0.2"/>
    <row r="146" spans="7:7" ht="15.75" customHeight="1" x14ac:dyDescent="0.2"/>
    <row r="147" spans="7:7" ht="15.75" customHeight="1" x14ac:dyDescent="0.2"/>
    <row r="148" spans="7:7" ht="15.75" customHeight="1" x14ac:dyDescent="0.2"/>
    <row r="149" spans="7:7" ht="15.75" customHeight="1" x14ac:dyDescent="0.2"/>
    <row r="150" spans="7:7" ht="15.75" customHeight="1" x14ac:dyDescent="0.2">
      <c r="G150" s="7"/>
    </row>
    <row r="151" spans="7:7" ht="15.75" customHeight="1" x14ac:dyDescent="0.2">
      <c r="G151" s="7"/>
    </row>
    <row r="152" spans="7:7" ht="15.75" customHeight="1" x14ac:dyDescent="0.2"/>
    <row r="153" spans="7:7" ht="15.75" customHeight="1" x14ac:dyDescent="0.2"/>
    <row r="154" spans="7:7" ht="15.75" customHeight="1" x14ac:dyDescent="0.2"/>
    <row r="155" spans="7:7" ht="15.75" customHeight="1" x14ac:dyDescent="0.2"/>
    <row r="156" spans="7:7" ht="15.75" customHeight="1" x14ac:dyDescent="0.2"/>
    <row r="157" spans="7:7" ht="15.75" customHeight="1" x14ac:dyDescent="0.2"/>
    <row r="158" spans="7:7" ht="15.75" customHeight="1" x14ac:dyDescent="0.2"/>
    <row r="159" spans="7:7" ht="15.75" customHeight="1" x14ac:dyDescent="0.2"/>
    <row r="160" spans="7:7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3.5" customHeight="1" x14ac:dyDescent="0.2"/>
    <row r="339" ht="15.75" customHeight="1" x14ac:dyDescent="0.2"/>
    <row r="340" ht="15.75" customHeight="1" x14ac:dyDescent="0.2"/>
    <row r="341" ht="15.75" customHeight="1" x14ac:dyDescent="0.2"/>
    <row r="342" ht="15" customHeight="1" x14ac:dyDescent="0.2"/>
    <row r="343" ht="1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4.2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spans="9:9" ht="14.25" customHeight="1" x14ac:dyDescent="0.2"/>
    <row r="514" spans="9:9" ht="14.25" customHeight="1" x14ac:dyDescent="0.2">
      <c r="I514" s="28"/>
    </row>
    <row r="515" spans="9:9" ht="14.25" customHeight="1" x14ac:dyDescent="0.2">
      <c r="I515" s="28"/>
    </row>
    <row r="516" spans="9:9" ht="14.25" customHeight="1" x14ac:dyDescent="0.2">
      <c r="I516" s="28" t="s">
        <v>40</v>
      </c>
    </row>
    <row r="517" spans="9:9" ht="14.25" customHeight="1" x14ac:dyDescent="0.2">
      <c r="I517" s="28"/>
    </row>
    <row r="518" spans="9:9" ht="14.25" customHeight="1" x14ac:dyDescent="0.2">
      <c r="I518" s="28"/>
    </row>
    <row r="519" spans="9:9" ht="14.25" customHeight="1" x14ac:dyDescent="0.2">
      <c r="I519" s="28"/>
    </row>
    <row r="520" spans="9:9" ht="14.25" customHeight="1" x14ac:dyDescent="0.2">
      <c r="I520" s="28"/>
    </row>
    <row r="521" spans="9:9" ht="14.25" customHeight="1" x14ac:dyDescent="0.2">
      <c r="I521" s="28"/>
    </row>
    <row r="522" spans="9:9" ht="14.25" customHeight="1" x14ac:dyDescent="0.2">
      <c r="I522" s="28"/>
    </row>
    <row r="523" spans="9:9" ht="14.25" customHeight="1" x14ac:dyDescent="0.2">
      <c r="I523" s="28"/>
    </row>
    <row r="524" spans="9:9" ht="14.25" customHeight="1" x14ac:dyDescent="0.2">
      <c r="I524" s="28"/>
    </row>
    <row r="525" spans="9:9" ht="14.25" customHeight="1" x14ac:dyDescent="0.2">
      <c r="I525" s="28"/>
    </row>
    <row r="526" spans="9:9" ht="14.25" customHeight="1" x14ac:dyDescent="0.2">
      <c r="I526" s="28"/>
    </row>
    <row r="527" spans="9:9" ht="14.25" customHeight="1" x14ac:dyDescent="0.2">
      <c r="I527" s="28"/>
    </row>
    <row r="528" spans="9:9" ht="14.25" customHeight="1" x14ac:dyDescent="0.2">
      <c r="I528" s="28"/>
    </row>
    <row r="529" spans="9:9" ht="14.25" customHeight="1" x14ac:dyDescent="0.2">
      <c r="I529" s="28"/>
    </row>
    <row r="530" spans="9:9" ht="14.25" customHeight="1" x14ac:dyDescent="0.2">
      <c r="I530" s="28"/>
    </row>
    <row r="531" spans="9:9" ht="14.25" customHeight="1" x14ac:dyDescent="0.2">
      <c r="I531" s="28"/>
    </row>
    <row r="532" spans="9:9" ht="14.25" customHeight="1" x14ac:dyDescent="0.2">
      <c r="I532" s="28"/>
    </row>
    <row r="533" spans="9:9" ht="14.25" customHeight="1" x14ac:dyDescent="0.2">
      <c r="I533" s="28"/>
    </row>
    <row r="534" spans="9:9" ht="14.25" customHeight="1" x14ac:dyDescent="0.2">
      <c r="I534" s="28"/>
    </row>
    <row r="535" spans="9:9" ht="14.25" customHeight="1" x14ac:dyDescent="0.2">
      <c r="I535" s="28"/>
    </row>
    <row r="536" spans="9:9" ht="13.5" customHeight="1" x14ac:dyDescent="0.2"/>
    <row r="537" spans="9:9" ht="14.25" customHeight="1" x14ac:dyDescent="0.2"/>
    <row r="538" spans="9:9" ht="14.25" customHeight="1" x14ac:dyDescent="0.2"/>
    <row r="539" spans="9:9" ht="14.25" customHeight="1" x14ac:dyDescent="0.2"/>
    <row r="540" spans="9:9" ht="14.25" customHeight="1" x14ac:dyDescent="0.2"/>
    <row r="541" spans="9:9" ht="14.25" customHeight="1" x14ac:dyDescent="0.2"/>
    <row r="542" spans="9:9" ht="14.25" customHeight="1" x14ac:dyDescent="0.2"/>
    <row r="543" spans="9:9" ht="14.25" customHeight="1" x14ac:dyDescent="0.2"/>
    <row r="544" spans="9:9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" customHeight="1" x14ac:dyDescent="0.2"/>
    <row r="565" ht="15.7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5" customHeight="1" x14ac:dyDescent="0.2"/>
    <row r="582" ht="14.25" customHeight="1" x14ac:dyDescent="0.2"/>
    <row r="583" ht="14.25" customHeight="1" x14ac:dyDescent="0.2"/>
    <row r="585" ht="13.5" customHeight="1" x14ac:dyDescent="0.2"/>
    <row r="588" ht="14.25" customHeight="1" x14ac:dyDescent="0.2"/>
    <row r="589" ht="13.5" customHeight="1" x14ac:dyDescent="0.2"/>
    <row r="734" spans="16384:16384" x14ac:dyDescent="0.2">
      <c r="XFD734">
        <f>SUM(I734:XFC734)</f>
        <v>0</v>
      </c>
    </row>
    <row r="735" spans="16384:16384" x14ac:dyDescent="0.2">
      <c r="XFD735">
        <f>SUM(I735:XFC735)</f>
        <v>0</v>
      </c>
    </row>
    <row r="743" spans="9:9 16376:16376" x14ac:dyDescent="0.2">
      <c r="I743"/>
    </row>
    <row r="744" spans="9:9 16376:16376" x14ac:dyDescent="0.2">
      <c r="I744"/>
    </row>
    <row r="745" spans="9:9 16376:16376" x14ac:dyDescent="0.2">
      <c r="I745"/>
    </row>
    <row r="746" spans="9:9 16376:16376" x14ac:dyDescent="0.2">
      <c r="I746"/>
    </row>
    <row r="747" spans="9:9 16376:16376" x14ac:dyDescent="0.2">
      <c r="I747"/>
    </row>
    <row r="748" spans="9:9 16376:16376" x14ac:dyDescent="0.2">
      <c r="I748"/>
    </row>
    <row r="749" spans="9:9 16376:16376" x14ac:dyDescent="0.2">
      <c r="I749"/>
    </row>
    <row r="750" spans="9:9 16376:16376" x14ac:dyDescent="0.2">
      <c r="I750"/>
    </row>
    <row r="751" spans="9:9 16376:16376" x14ac:dyDescent="0.2">
      <c r="I751"/>
      <c r="XEV751">
        <f>SUM(I751:XEU751)</f>
        <v>0</v>
      </c>
    </row>
    <row r="752" spans="9:9 16376:16376" x14ac:dyDescent="0.2">
      <c r="I752"/>
    </row>
    <row r="753" spans="9:9 16376:16384" x14ac:dyDescent="0.2">
      <c r="I753"/>
    </row>
    <row r="754" spans="9:9 16376:16384" x14ac:dyDescent="0.2">
      <c r="I754"/>
    </row>
    <row r="755" spans="9:9 16376:16384" x14ac:dyDescent="0.2">
      <c r="I755"/>
      <c r="XEV755">
        <f>SUM(I755:XEU755)</f>
        <v>0</v>
      </c>
    </row>
    <row r="756" spans="9:9 16376:16384" x14ac:dyDescent="0.2">
      <c r="I756"/>
      <c r="XEV756">
        <f>SUM(I756:XEU756)</f>
        <v>0</v>
      </c>
    </row>
    <row r="757" spans="9:9 16376:16384" x14ac:dyDescent="0.2">
      <c r="I757"/>
    </row>
    <row r="758" spans="9:9 16376:16384" x14ac:dyDescent="0.2">
      <c r="I758"/>
    </row>
    <row r="759" spans="9:9 16376:16384" x14ac:dyDescent="0.2">
      <c r="I759"/>
    </row>
    <row r="766" spans="9:9 16376:16384" x14ac:dyDescent="0.2">
      <c r="XFD766">
        <f>SUM(I766:XFC766)</f>
        <v>0</v>
      </c>
    </row>
    <row r="767" spans="9:9 16376:16384" x14ac:dyDescent="0.2">
      <c r="XFD767">
        <f>SUM(I767:XFC767)</f>
        <v>0</v>
      </c>
    </row>
    <row r="779" spans="9:9 16384:16384" x14ac:dyDescent="0.2">
      <c r="XFD779">
        <f>SUM(I779:XFC779)</f>
        <v>0</v>
      </c>
    </row>
    <row r="780" spans="9:9 16384:16384" x14ac:dyDescent="0.2">
      <c r="XFD780">
        <f>SUM(I780:XFC780)</f>
        <v>0</v>
      </c>
    </row>
    <row r="783" spans="9:9 16384:16384" x14ac:dyDescent="0.2">
      <c r="I783"/>
    </row>
    <row r="784" spans="9:9 16384:16384" x14ac:dyDescent="0.2">
      <c r="I784"/>
    </row>
    <row r="785" spans="9:9 16376:16376" x14ac:dyDescent="0.2">
      <c r="I785"/>
      <c r="XEV785">
        <f>SUM(I785:XEU785)</f>
        <v>0</v>
      </c>
    </row>
    <row r="786" spans="9:9 16376:16376" x14ac:dyDescent="0.2">
      <c r="I786"/>
    </row>
    <row r="787" spans="9:9 16376:16376" x14ac:dyDescent="0.2">
      <c r="I787"/>
    </row>
    <row r="788" spans="9:9 16376:16376" x14ac:dyDescent="0.2">
      <c r="I788"/>
    </row>
    <row r="789" spans="9:9 16376:16376" x14ac:dyDescent="0.2">
      <c r="I789"/>
    </row>
    <row r="790" spans="9:9 16376:16376" x14ac:dyDescent="0.2">
      <c r="I790"/>
    </row>
    <row r="791" spans="9:9 16376:16376" x14ac:dyDescent="0.2">
      <c r="I791"/>
    </row>
    <row r="792" spans="9:9 16376:16376" x14ac:dyDescent="0.2">
      <c r="I792"/>
    </row>
    <row r="793" spans="9:9 16376:16376" x14ac:dyDescent="0.2">
      <c r="I793"/>
    </row>
    <row r="935" spans="12:12" x14ac:dyDescent="0.2">
      <c r="L935" s="24"/>
    </row>
    <row r="951" spans="9:9" ht="15" customHeight="1" x14ac:dyDescent="0.2"/>
    <row r="952" spans="9:9" ht="15" customHeight="1" x14ac:dyDescent="0.2"/>
    <row r="953" spans="9:9" ht="15" customHeight="1" x14ac:dyDescent="0.2"/>
    <row r="954" spans="9:9" ht="15" customHeight="1" x14ac:dyDescent="0.2"/>
    <row r="955" spans="9:9" ht="15" customHeight="1" x14ac:dyDescent="0.2"/>
    <row r="956" spans="9:9" ht="15" customHeight="1" x14ac:dyDescent="0.2"/>
    <row r="957" spans="9:9" ht="15" customHeight="1" x14ac:dyDescent="0.2"/>
    <row r="958" spans="9:9" ht="15" customHeight="1" x14ac:dyDescent="0.2">
      <c r="I958"/>
    </row>
    <row r="959" spans="9:9" ht="15" customHeight="1" x14ac:dyDescent="0.2">
      <c r="I959"/>
    </row>
    <row r="960" spans="9:9" ht="15" customHeight="1" x14ac:dyDescent="0.2">
      <c r="I960"/>
    </row>
    <row r="961" spans="9:9" ht="15" customHeight="1" x14ac:dyDescent="0.2">
      <c r="I961"/>
    </row>
    <row r="962" spans="9:9" ht="15" customHeight="1" x14ac:dyDescent="0.2">
      <c r="I962"/>
    </row>
    <row r="963" spans="9:9" ht="15" customHeight="1" x14ac:dyDescent="0.2">
      <c r="I963"/>
    </row>
    <row r="964" spans="9:9" ht="15" customHeight="1" x14ac:dyDescent="0.2">
      <c r="I964"/>
    </row>
    <row r="965" spans="9:9" ht="15" customHeight="1" x14ac:dyDescent="0.2">
      <c r="I965"/>
    </row>
    <row r="966" spans="9:9" ht="15" customHeight="1" x14ac:dyDescent="0.2">
      <c r="I966"/>
    </row>
    <row r="967" spans="9:9" ht="15" customHeight="1" x14ac:dyDescent="0.2">
      <c r="I967"/>
    </row>
    <row r="968" spans="9:9" ht="15" customHeight="1" x14ac:dyDescent="0.2">
      <c r="I968"/>
    </row>
    <row r="969" spans="9:9" ht="15" customHeight="1" x14ac:dyDescent="0.2">
      <c r="I969"/>
    </row>
    <row r="970" spans="9:9" ht="15" customHeight="1" x14ac:dyDescent="0.2">
      <c r="I970"/>
    </row>
    <row r="971" spans="9:9" ht="15" customHeight="1" x14ac:dyDescent="0.2">
      <c r="I971"/>
    </row>
    <row r="972" spans="9:9" ht="15" customHeight="1" x14ac:dyDescent="0.2">
      <c r="I972"/>
    </row>
    <row r="973" spans="9:9" ht="15" customHeight="1" x14ac:dyDescent="0.2">
      <c r="I973"/>
    </row>
    <row r="974" spans="9:9" ht="15" customHeight="1" x14ac:dyDescent="0.2">
      <c r="I974"/>
    </row>
    <row r="975" spans="9:9" ht="15" customHeight="1" x14ac:dyDescent="0.2">
      <c r="I975"/>
    </row>
    <row r="976" spans="9:9" ht="15" customHeight="1" x14ac:dyDescent="0.2"/>
    <row r="977" spans="9:9" ht="15" customHeight="1" x14ac:dyDescent="0.2"/>
    <row r="978" spans="9:9" ht="15" customHeight="1" x14ac:dyDescent="0.2"/>
    <row r="979" spans="9:9" ht="15" customHeight="1" x14ac:dyDescent="0.2"/>
    <row r="980" spans="9:9" ht="15" customHeight="1" x14ac:dyDescent="0.2">
      <c r="I980"/>
    </row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>
      <c r="I989"/>
    </row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/>
    <row r="1063" spans="9:9" ht="15" customHeight="1" x14ac:dyDescent="0.2"/>
    <row r="1064" spans="9:9" ht="15" customHeight="1" x14ac:dyDescent="0.2"/>
    <row r="1065" spans="9:9" ht="15" customHeight="1" x14ac:dyDescent="0.2"/>
    <row r="1066" spans="9:9" ht="15" customHeight="1" x14ac:dyDescent="0.2"/>
    <row r="1067" spans="9:9" ht="15" customHeight="1" x14ac:dyDescent="0.2"/>
    <row r="1068" spans="9:9" ht="15" customHeight="1" x14ac:dyDescent="0.2"/>
    <row r="1069" spans="9:9" ht="15" customHeight="1" x14ac:dyDescent="0.2"/>
    <row r="1070" spans="9:9" ht="15.75" customHeight="1" x14ac:dyDescent="0.2"/>
    <row r="1071" spans="9:9" ht="16.5" customHeight="1" x14ac:dyDescent="0.2"/>
    <row r="1072" spans="9:9" ht="15.75" customHeight="1" x14ac:dyDescent="0.2"/>
    <row r="1073" spans="9:9" ht="17.25" customHeight="1" x14ac:dyDescent="0.2"/>
    <row r="1075" spans="9:9" x14ac:dyDescent="0.2">
      <c r="I1075"/>
    </row>
    <row r="1076" spans="9:9" x14ac:dyDescent="0.2">
      <c r="I1076"/>
    </row>
    <row r="1077" spans="9:9" x14ac:dyDescent="0.2">
      <c r="I1077"/>
    </row>
    <row r="1078" spans="9:9" x14ac:dyDescent="0.2">
      <c r="I1078"/>
    </row>
    <row r="1079" spans="9:9" x14ac:dyDescent="0.2">
      <c r="I1079"/>
    </row>
    <row r="1080" spans="9:9" x14ac:dyDescent="0.2">
      <c r="I1080"/>
    </row>
    <row r="1081" spans="9:9" x14ac:dyDescent="0.2">
      <c r="I1081"/>
    </row>
    <row r="1082" spans="9:9" x14ac:dyDescent="0.2">
      <c r="I1082"/>
    </row>
    <row r="1083" spans="9:9" x14ac:dyDescent="0.2">
      <c r="I1083"/>
    </row>
    <row r="1084" spans="9:9" x14ac:dyDescent="0.2">
      <c r="I1084"/>
    </row>
    <row r="1085" spans="9:9" x14ac:dyDescent="0.2">
      <c r="I1085"/>
    </row>
    <row r="1086" spans="9:9" x14ac:dyDescent="0.2">
      <c r="I1086"/>
    </row>
    <row r="1087" spans="9:9" x14ac:dyDescent="0.2">
      <c r="I1087"/>
    </row>
    <row r="1088" spans="9:9" x14ac:dyDescent="0.2">
      <c r="I1088"/>
    </row>
    <row r="1089" spans="9:9" x14ac:dyDescent="0.2">
      <c r="I1089"/>
    </row>
    <row r="1090" spans="9:9" x14ac:dyDescent="0.2">
      <c r="I1090"/>
    </row>
    <row r="1091" spans="9:9" x14ac:dyDescent="0.2">
      <c r="I1091"/>
    </row>
  </sheetData>
  <sortState ref="A37:F72">
    <sortCondition ref="A37"/>
  </sortState>
  <mergeCells count="2">
    <mergeCell ref="A8:B8"/>
    <mergeCell ref="A21:B21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2023-03-01T14:34:57Z</cp:lastPrinted>
  <dcterms:created xsi:type="dcterms:W3CDTF">2003-02-04T19:04:15Z</dcterms:created>
  <dcterms:modified xsi:type="dcterms:W3CDTF">2023-03-01T14:38:56Z</dcterms:modified>
</cp:coreProperties>
</file>